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8_{22077681-13E4-4AF4-A7A5-BC0B59CBD055}" xr6:coauthVersionLast="47" xr6:coauthVersionMax="47" xr10:uidLastSave="{00000000-0000-0000-0000-000000000000}"/>
  <bookViews>
    <workbookView xWindow="-120" yWindow="-120" windowWidth="29040" windowHeight="17520" xr2:uid="{7DD804E0-ED04-4C32-A4C7-C0C341D0A4D7}"/>
  </bookViews>
  <sheets>
    <sheet name="様式３ ディープテックコース" sheetId="3" r:id="rId1"/>
    <sheet name="【記載例】様式３" sheetId="4" r:id="rId2"/>
    <sheet name="別紙 KPI予算対照表" sheetId="1" r:id="rId3"/>
    <sheet name="【記載例】別紙" sheetId="2" r:id="rId4"/>
  </sheets>
  <definedNames>
    <definedName name="_xlnm._FilterDatabase" localSheetId="1" hidden="1">【記載例】様式３!$B$4:$R$61</definedName>
    <definedName name="_xlnm._FilterDatabase" localSheetId="0" hidden="1">'様式３ ディープテックコース'!$B$3:$R$63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1" l="1"/>
  <c r="G27" i="1"/>
  <c r="G28" i="1"/>
  <c r="G29" i="1"/>
  <c r="G30" i="1"/>
  <c r="G31" i="1"/>
  <c r="G32" i="1"/>
  <c r="G33" i="1"/>
  <c r="G34" i="1"/>
  <c r="G35" i="1"/>
  <c r="G36" i="1"/>
  <c r="G37" i="1"/>
  <c r="G38" i="1"/>
  <c r="G39" i="1"/>
  <c r="G40" i="1"/>
  <c r="G41" i="1"/>
  <c r="G42" i="1"/>
  <c r="G43" i="1"/>
  <c r="G44" i="1"/>
  <c r="G25" i="1"/>
  <c r="E35" i="1" l="1"/>
  <c r="H35" i="1"/>
  <c r="E25" i="1"/>
  <c r="G18" i="2"/>
  <c r="G22" i="2"/>
  <c r="G23" i="2"/>
  <c r="G19" i="2"/>
  <c r="G20" i="2"/>
  <c r="G21" i="2"/>
  <c r="H25" i="1" l="1"/>
  <c r="D23" i="2"/>
  <c r="E23" i="2"/>
  <c r="H23" i="2" s="1"/>
  <c r="F23" i="2"/>
  <c r="D24" i="2"/>
  <c r="E24" i="2"/>
  <c r="F24" i="2"/>
  <c r="G24" i="2"/>
  <c r="H24" i="2" s="1"/>
  <c r="D25" i="2"/>
  <c r="E25" i="2"/>
  <c r="F25" i="2"/>
  <c r="G25" i="2"/>
  <c r="H25" i="2" s="1"/>
  <c r="D26" i="2"/>
  <c r="E26" i="2"/>
  <c r="F26" i="2"/>
  <c r="G26" i="2"/>
  <c r="D27" i="2"/>
  <c r="E27" i="2"/>
  <c r="F27" i="2"/>
  <c r="G27" i="2"/>
  <c r="H27" i="2" s="1"/>
  <c r="D28" i="2"/>
  <c r="E28" i="2"/>
  <c r="F28" i="2"/>
  <c r="G28" i="2"/>
  <c r="D29" i="2"/>
  <c r="E29" i="2"/>
  <c r="F29" i="2"/>
  <c r="G29" i="2"/>
  <c r="H29" i="2" s="1"/>
  <c r="D30" i="2"/>
  <c r="E30" i="2"/>
  <c r="F30" i="2"/>
  <c r="G30" i="2"/>
  <c r="H30" i="2" s="1"/>
  <c r="D31" i="2"/>
  <c r="E31" i="2"/>
  <c r="F31" i="2"/>
  <c r="G31" i="2"/>
  <c r="H31" i="2" s="1"/>
  <c r="D32" i="2"/>
  <c r="E32" i="2"/>
  <c r="F32" i="2"/>
  <c r="G32" i="2"/>
  <c r="H32" i="2" s="1"/>
  <c r="D33" i="2"/>
  <c r="E33" i="2"/>
  <c r="F33" i="2"/>
  <c r="G33" i="2"/>
  <c r="D34" i="2"/>
  <c r="E34" i="2"/>
  <c r="F34" i="2"/>
  <c r="G34" i="2"/>
  <c r="H34" i="2" s="1"/>
  <c r="D35" i="2"/>
  <c r="E35" i="2"/>
  <c r="F35" i="2"/>
  <c r="G35" i="2"/>
  <c r="D36" i="2"/>
  <c r="E36" i="2"/>
  <c r="F36" i="2"/>
  <c r="G36" i="2"/>
  <c r="H36" i="2" s="1"/>
  <c r="D37" i="2"/>
  <c r="E37" i="2"/>
  <c r="F37" i="2"/>
  <c r="G37" i="2"/>
  <c r="H37" i="2" s="1"/>
  <c r="AL24" i="2"/>
  <c r="AL25" i="2"/>
  <c r="AL26" i="2"/>
  <c r="AL27" i="2"/>
  <c r="AN27" i="2" s="1"/>
  <c r="AL28" i="2"/>
  <c r="AN28" i="2" s="1"/>
  <c r="AL29" i="2"/>
  <c r="AL30" i="2"/>
  <c r="AL31" i="2"/>
  <c r="AL32" i="2"/>
  <c r="AL33" i="2"/>
  <c r="AL34" i="2"/>
  <c r="AL35" i="2"/>
  <c r="AL36" i="2"/>
  <c r="AL37" i="2"/>
  <c r="AL23" i="2"/>
  <c r="D18" i="2"/>
  <c r="E18" i="2"/>
  <c r="H18" i="2" s="1"/>
  <c r="F18" i="2"/>
  <c r="AL18" i="2"/>
  <c r="D19" i="2"/>
  <c r="E19" i="2"/>
  <c r="H19" i="2" s="1"/>
  <c r="F19" i="2"/>
  <c r="AL19" i="2"/>
  <c r="D20" i="2"/>
  <c r="E20" i="2"/>
  <c r="H20" i="2" s="1"/>
  <c r="F20" i="2"/>
  <c r="AL20" i="2"/>
  <c r="D21" i="2"/>
  <c r="E21" i="2"/>
  <c r="H21" i="2" s="1"/>
  <c r="F21" i="2"/>
  <c r="AL21" i="2"/>
  <c r="D22" i="2"/>
  <c r="E22" i="2"/>
  <c r="H22" i="2" s="1"/>
  <c r="F22" i="2"/>
  <c r="AL22" i="2"/>
  <c r="F25" i="1"/>
  <c r="E26" i="1"/>
  <c r="H26" i="1" s="1"/>
  <c r="F26" i="1"/>
  <c r="E27" i="1"/>
  <c r="H27" i="1" s="1"/>
  <c r="F27" i="1"/>
  <c r="E28" i="1"/>
  <c r="H28" i="1" s="1"/>
  <c r="F28" i="1"/>
  <c r="E29" i="1"/>
  <c r="H29" i="1" s="1"/>
  <c r="F29" i="1"/>
  <c r="E30" i="1"/>
  <c r="H30" i="1" s="1"/>
  <c r="F30" i="1"/>
  <c r="E31" i="1"/>
  <c r="H31" i="1" s="1"/>
  <c r="F31" i="1"/>
  <c r="E32" i="1"/>
  <c r="H32" i="1" s="1"/>
  <c r="F32" i="1"/>
  <c r="E33" i="1"/>
  <c r="H33" i="1" s="1"/>
  <c r="F33" i="1"/>
  <c r="E34" i="1"/>
  <c r="H34" i="1" s="1"/>
  <c r="F34" i="1"/>
  <c r="F35" i="1"/>
  <c r="E36" i="1"/>
  <c r="H36" i="1" s="1"/>
  <c r="F36" i="1"/>
  <c r="E37" i="1"/>
  <c r="H37" i="1" s="1"/>
  <c r="F37" i="1"/>
  <c r="E38" i="1"/>
  <c r="H38" i="1" s="1"/>
  <c r="F38" i="1"/>
  <c r="E39" i="1"/>
  <c r="H39" i="1" s="1"/>
  <c r="F39" i="1"/>
  <c r="E40" i="1"/>
  <c r="H40" i="1" s="1"/>
  <c r="F40" i="1"/>
  <c r="E41" i="1"/>
  <c r="AN41" i="1" s="1"/>
  <c r="F41" i="1"/>
  <c r="E42" i="1"/>
  <c r="H42" i="1" s="1"/>
  <c r="F42" i="1"/>
  <c r="E43" i="1"/>
  <c r="H43" i="1" s="1"/>
  <c r="F43" i="1"/>
  <c r="E44" i="1"/>
  <c r="H44" i="1" s="1"/>
  <c r="F44" i="1"/>
  <c r="D26" i="1"/>
  <c r="D27" i="1"/>
  <c r="D28" i="1"/>
  <c r="D29" i="1"/>
  <c r="D30" i="1"/>
  <c r="D31" i="1"/>
  <c r="D32" i="1"/>
  <c r="D33" i="1"/>
  <c r="D34" i="1"/>
  <c r="D35" i="1"/>
  <c r="D36" i="1"/>
  <c r="D37" i="1"/>
  <c r="D38" i="1"/>
  <c r="D39" i="1"/>
  <c r="D40" i="1"/>
  <c r="D41" i="1"/>
  <c r="D42" i="1"/>
  <c r="D43" i="1"/>
  <c r="D44" i="1"/>
  <c r="D25" i="1"/>
  <c r="AL26" i="1"/>
  <c r="AL27" i="1"/>
  <c r="AL28" i="1"/>
  <c r="AL29" i="1"/>
  <c r="AL30" i="1"/>
  <c r="AL31" i="1"/>
  <c r="AL32" i="1"/>
  <c r="AL33" i="1"/>
  <c r="AL34" i="1"/>
  <c r="AL35" i="1"/>
  <c r="AN35" i="1" s="1"/>
  <c r="AL36" i="1"/>
  <c r="AN36" i="1" s="1"/>
  <c r="AL37" i="1"/>
  <c r="AL38" i="1"/>
  <c r="AL39" i="1"/>
  <c r="AL40" i="1"/>
  <c r="AL41" i="1"/>
  <c r="AL42" i="1"/>
  <c r="AL43" i="1"/>
  <c r="AL44" i="1"/>
  <c r="AL25" i="1"/>
  <c r="AN25" i="1" s="1"/>
  <c r="G61" i="4"/>
  <c r="G63" i="4"/>
  <c r="G65" i="4"/>
  <c r="G63" i="3"/>
  <c r="G65" i="3" s="1"/>
  <c r="H26" i="2" l="1"/>
  <c r="H33" i="2"/>
  <c r="H35" i="2"/>
  <c r="H28" i="2"/>
  <c r="AN33" i="1"/>
  <c r="H41" i="1"/>
  <c r="AN43" i="1"/>
  <c r="AN34" i="1"/>
  <c r="AN29" i="1"/>
  <c r="AN27" i="1"/>
  <c r="AN25" i="2"/>
  <c r="AN29" i="2"/>
  <c r="G67" i="3"/>
  <c r="AN30" i="2"/>
  <c r="AN23" i="2"/>
  <c r="AN24" i="2"/>
  <c r="AN36" i="2"/>
  <c r="AN34" i="2"/>
  <c r="AN35" i="2"/>
  <c r="AN26" i="2"/>
  <c r="AN33" i="2"/>
  <c r="AN32" i="2"/>
  <c r="AN31" i="2"/>
  <c r="AN37" i="2"/>
  <c r="AN22" i="2"/>
  <c r="AN18" i="2"/>
  <c r="AN20" i="2"/>
  <c r="AN19" i="2"/>
  <c r="AN21" i="2"/>
  <c r="AN37" i="1"/>
  <c r="AN39" i="1"/>
  <c r="AN42" i="1"/>
  <c r="AN28" i="1"/>
  <c r="AN32" i="1"/>
  <c r="AN30" i="1"/>
  <c r="AN31" i="1"/>
  <c r="AN44" i="1"/>
  <c r="AN40" i="1"/>
  <c r="AN26" i="1"/>
  <c r="AN38" i="1"/>
  <c r="H46" i="1"/>
  <c r="AE7" i="2" l="1"/>
  <c r="AB7" i="2"/>
  <c r="S7" i="2"/>
  <c r="AK7" i="2"/>
  <c r="AH7" i="2"/>
  <c r="P7" i="2"/>
  <c r="V7" i="2"/>
  <c r="Y7" i="2"/>
  <c r="P14" i="1"/>
  <c r="AH14" i="1"/>
  <c r="Y14" i="1"/>
  <c r="S14" i="1"/>
  <c r="AE14" i="1"/>
  <c r="V14" i="1"/>
  <c r="AK14" i="1"/>
  <c r="AB14" i="1"/>
  <c r="S8" i="2" l="1"/>
  <c r="V8" i="2"/>
  <c r="R10" i="2"/>
  <c r="S15" i="1"/>
  <c r="R17" i="1" s="1"/>
  <c r="U11" i="2" l="1"/>
  <c r="V15" i="1"/>
  <c r="Y8" i="2" l="1"/>
  <c r="Y15" i="1"/>
  <c r="U18" i="1"/>
  <c r="X12" i="2" l="1"/>
  <c r="AB8" i="2"/>
  <c r="AE8" i="2" s="1"/>
  <c r="AH8" i="2" s="1"/>
  <c r="AK8" i="2" s="1"/>
  <c r="AB15" i="1"/>
  <c r="AE15" i="1" s="1"/>
  <c r="AH15" i="1" s="1"/>
  <c r="AK15" i="1" s="1"/>
  <c r="X19" i="1"/>
</calcChain>
</file>

<file path=xl/sharedStrings.xml><?xml version="1.0" encoding="utf-8"?>
<sst xmlns="http://schemas.openxmlformats.org/spreadsheetml/2006/main" count="435" uniqueCount="169">
  <si>
    <t>代表事業者名</t>
    <rPh sb="0" eb="2">
      <t>ダイヒョウ</t>
    </rPh>
    <rPh sb="2" eb="6">
      <t>ジギョウシャメイ</t>
    </rPh>
    <phoneticPr fontId="3"/>
  </si>
  <si>
    <t>企画名</t>
    <rPh sb="0" eb="2">
      <t>キカク</t>
    </rPh>
    <rPh sb="2" eb="3">
      <t>メイ</t>
    </rPh>
    <phoneticPr fontId="3"/>
  </si>
  <si>
    <r>
      <rPr>
        <sz val="11.2"/>
        <rFont val="游ゴシック"/>
        <family val="3"/>
        <charset val="128"/>
      </rPr>
      <t>　</t>
    </r>
    <r>
      <rPr>
        <u/>
        <sz val="16"/>
        <rFont val="游ゴシック"/>
        <family val="3"/>
        <charset val="128"/>
        <scheme val="minor"/>
      </rPr>
      <t>本事業のタイムラインと目指すべき到達点</t>
    </r>
    <rPh sb="12" eb="14">
      <t>メザ</t>
    </rPh>
    <rPh sb="17" eb="19">
      <t>トウタツ</t>
    </rPh>
    <rPh sb="19" eb="20">
      <t>テン</t>
    </rPh>
    <phoneticPr fontId="3"/>
  </si>
  <si>
    <t>提案取組を通して目指す最終的な到達点を記載いただくとともに、協定期間内での達成目標を具体的に記載ください。</t>
    <rPh sb="0" eb="4">
      <t>テイアントリクミ</t>
    </rPh>
    <rPh sb="5" eb="6">
      <t>トオ</t>
    </rPh>
    <rPh sb="8" eb="10">
      <t>メザ</t>
    </rPh>
    <rPh sb="15" eb="17">
      <t>トウタツ</t>
    </rPh>
    <rPh sb="17" eb="18">
      <t>テン</t>
    </rPh>
    <rPh sb="30" eb="32">
      <t>キョウテイ</t>
    </rPh>
    <rPh sb="32" eb="34">
      <t>キカン</t>
    </rPh>
    <rPh sb="34" eb="35">
      <t>ナイ</t>
    </rPh>
    <phoneticPr fontId="25"/>
  </si>
  <si>
    <t>◆ 提案取組の達成目標（※協定期間における想定を記載ください。）</t>
    <rPh sb="2" eb="6">
      <t>テイアントリクミ</t>
    </rPh>
    <rPh sb="7" eb="11">
      <t>タッセイモクヒョウ</t>
    </rPh>
    <rPh sb="13" eb="15">
      <t>キョウテイ</t>
    </rPh>
    <rPh sb="15" eb="17">
      <t>キカン</t>
    </rPh>
    <rPh sb="21" eb="23">
      <t>ソウテイ</t>
    </rPh>
    <rPh sb="24" eb="26">
      <t>キサイ</t>
    </rPh>
    <phoneticPr fontId="25"/>
  </si>
  <si>
    <t>◆ 取組全体の期間が２年５か月を超える場合の目指すべき到達点と協定事業の位置づけ（※取組期間が２年５か月以内である場合は上記と重複するため記載不要）</t>
    <rPh sb="2" eb="4">
      <t>トリクミ</t>
    </rPh>
    <rPh sb="4" eb="6">
      <t>ゼンタイ</t>
    </rPh>
    <rPh sb="7" eb="9">
      <t>キカン</t>
    </rPh>
    <rPh sb="11" eb="12">
      <t>ネン</t>
    </rPh>
    <rPh sb="14" eb="15">
      <t>ゲツ</t>
    </rPh>
    <rPh sb="16" eb="17">
      <t>コ</t>
    </rPh>
    <rPh sb="19" eb="21">
      <t>バアイ</t>
    </rPh>
    <rPh sb="22" eb="24">
      <t>メザ</t>
    </rPh>
    <rPh sb="27" eb="30">
      <t>トウタツテン</t>
    </rPh>
    <rPh sb="31" eb="33">
      <t>キョウテイ</t>
    </rPh>
    <rPh sb="33" eb="35">
      <t>ジギョウ</t>
    </rPh>
    <rPh sb="36" eb="38">
      <t>イチ</t>
    </rPh>
    <rPh sb="42" eb="44">
      <t>トリクミ</t>
    </rPh>
    <rPh sb="44" eb="46">
      <t>キカン</t>
    </rPh>
    <rPh sb="48" eb="49">
      <t>ネン</t>
    </rPh>
    <rPh sb="51" eb="52">
      <t>ゲツ</t>
    </rPh>
    <rPh sb="52" eb="54">
      <t>イナイ</t>
    </rPh>
    <rPh sb="57" eb="59">
      <t>バアイ</t>
    </rPh>
    <rPh sb="60" eb="62">
      <t>ジョウキ</t>
    </rPh>
    <rPh sb="63" eb="65">
      <t>チョウフク</t>
    </rPh>
    <rPh sb="69" eb="73">
      <t>キサイフヨウ</t>
    </rPh>
    <phoneticPr fontId="25"/>
  </si>
  <si>
    <t>必須：</t>
    <rPh sb="0" eb="2">
      <t>ヒッス</t>
    </rPh>
    <phoneticPr fontId="3"/>
  </si>
  <si>
    <t>◆ 中間払いの対象とする実績の時点（令和8年度）</t>
    <rPh sb="2" eb="5">
      <t>チュウカンバラ</t>
    </rPh>
    <rPh sb="7" eb="9">
      <t>タイショウ</t>
    </rPh>
    <rPh sb="12" eb="14">
      <t>ジッセキ</t>
    </rPh>
    <rPh sb="15" eb="17">
      <t>ジテン</t>
    </rPh>
    <rPh sb="18" eb="20">
      <t>レイワ</t>
    </rPh>
    <rPh sb="21" eb="23">
      <t>ネンド</t>
    </rPh>
    <phoneticPr fontId="3"/>
  </si>
  <si>
    <t>※令和８年度は、上限１億円の中間払いを予定しています。未払いが発生しないよう、
　様式3別紙を参照の上、希望時期等についてご検討ください。
※協定金の支払いは、報告されたアウトプットに対するKPI評価委員会の評価後に行います。
（例）令和8年第1四半期末時点を選択した場合、第1四半期末時点の実績に対する、
　　　第2四半期に開催するKPI評価委員会による評価をもって、中間支払いを実行します。</t>
  </si>
  <si>
    <t>令和8年度第2四半期末時点（第3四半期中入金想定）</t>
    <phoneticPr fontId="3"/>
  </si>
  <si>
    <t>◆ 中間払いの希望の有無</t>
    <rPh sb="2" eb="5">
      <t>チュウカンバラ</t>
    </rPh>
    <rPh sb="7" eb="9">
      <t>キボウ</t>
    </rPh>
    <rPh sb="10" eb="12">
      <t>ウム</t>
    </rPh>
    <phoneticPr fontId="25"/>
  </si>
  <si>
    <t>任意：</t>
    <rPh sb="0" eb="2">
      <t>ニンイ</t>
    </rPh>
    <phoneticPr fontId="3"/>
  </si>
  <si>
    <t>◆ 中間払いの対象とする実績の時点（令和9年度）</t>
    <rPh sb="2" eb="5">
      <t>チュウカンバラ</t>
    </rPh>
    <rPh sb="7" eb="9">
      <t>タイショウ</t>
    </rPh>
    <rPh sb="12" eb="14">
      <t>ジッセキ</t>
    </rPh>
    <rPh sb="15" eb="17">
      <t>ジテン</t>
    </rPh>
    <rPh sb="18" eb="20">
      <t>レイワ</t>
    </rPh>
    <rPh sb="21" eb="23">
      <t>ネンド</t>
    </rPh>
    <phoneticPr fontId="3"/>
  </si>
  <si>
    <t>令和8年度第3四半期末時点（第4四半期中入金想定）</t>
    <phoneticPr fontId="3"/>
  </si>
  <si>
    <t>令和9年度第1四半期末時点（第2四半期中入金想定）</t>
    <phoneticPr fontId="3"/>
  </si>
  <si>
    <t>令和9年度第2四半期末時点（第3四半期中入金想定）</t>
    <phoneticPr fontId="3"/>
  </si>
  <si>
    <t>「はい」の場合、中間払いの対象とする実績の時点を選んでください。</t>
    <phoneticPr fontId="3"/>
  </si>
  <si>
    <t>令和9年度第3四半期末時点（第4四半期中入金想定）</t>
    <phoneticPr fontId="3"/>
  </si>
  <si>
    <t>【留意事項】</t>
    <rPh sb="1" eb="5">
      <t>リュウイジコウ</t>
    </rPh>
    <phoneticPr fontId="3"/>
  </si>
  <si>
    <t>●ディープテックコースでの応募を希望する場合、こちらのシートを記入ください。</t>
    <rPh sb="13" eb="15">
      <t>オウボ</t>
    </rPh>
    <rPh sb="16" eb="18">
      <t>キボウ</t>
    </rPh>
    <rPh sb="20" eb="22">
      <t>バアイ</t>
    </rPh>
    <rPh sb="31" eb="33">
      <t>キニュウ</t>
    </rPh>
    <phoneticPr fontId="3"/>
  </si>
  <si>
    <t>・アウトカムKPI及びアウトプットKPIをそれぞれ記載してください（項目数に上限はございませんので必要に応じて行を追加してください）。アウトプットKPIは、アウトカムKPIの達成のために実施する取組に関する項目です。</t>
    <rPh sb="9" eb="10">
      <t>オヨ</t>
    </rPh>
    <rPh sb="25" eb="27">
      <t>キサイ</t>
    </rPh>
    <rPh sb="34" eb="36">
      <t>コウモク</t>
    </rPh>
    <rPh sb="36" eb="37">
      <t>スウ</t>
    </rPh>
    <rPh sb="38" eb="40">
      <t>ジョウゲン</t>
    </rPh>
    <phoneticPr fontId="3"/>
  </si>
  <si>
    <t>・各KPI項目とその目標値は審査時の評価対象となります。なお、アウトカムKPIの達成に寄与する既存の取組は、協定金の対象にはなりませんが、提案内容におけるアウトカムKPIとアウトプットKPIの関連性を評価する上で必要になりますので、記載してください。</t>
    <phoneticPr fontId="3"/>
  </si>
  <si>
    <t>・各KPI項目の目標値の設定理由、背景等につきましても審査時の評価対象となりますので、詳細は別途企画書へ記入ください。</t>
    <rPh sb="1" eb="2">
      <t>カク</t>
    </rPh>
    <rPh sb="5" eb="7">
      <t>コウモク</t>
    </rPh>
    <rPh sb="8" eb="11">
      <t>モクヒョウチ</t>
    </rPh>
    <rPh sb="12" eb="14">
      <t>セッテイ</t>
    </rPh>
    <rPh sb="14" eb="16">
      <t>リユウ</t>
    </rPh>
    <rPh sb="17" eb="19">
      <t>ハイケイ</t>
    </rPh>
    <rPh sb="19" eb="20">
      <t>トウ</t>
    </rPh>
    <rPh sb="27" eb="29">
      <t>シンサ</t>
    </rPh>
    <rPh sb="29" eb="30">
      <t>ジ</t>
    </rPh>
    <rPh sb="31" eb="33">
      <t>ヒョウカ</t>
    </rPh>
    <rPh sb="33" eb="35">
      <t>タイショウ</t>
    </rPh>
    <rPh sb="43" eb="45">
      <t>ショウサイ</t>
    </rPh>
    <rPh sb="46" eb="48">
      <t>ベット</t>
    </rPh>
    <rPh sb="48" eb="50">
      <t>キカク</t>
    </rPh>
    <rPh sb="50" eb="51">
      <t>ショ</t>
    </rPh>
    <rPh sb="52" eb="54">
      <t>キニュウ</t>
    </rPh>
    <phoneticPr fontId="3"/>
  </si>
  <si>
    <t>・アウトプットKPIについて、実施にあたって必要な費用等を踏まえて項目ごとに見積額を記載してください。（金額の上限はございません。この見積額の合計に対して、審査を経て、24千万円を上限にアウトプット基準額を算定します。）</t>
    <rPh sb="15" eb="17">
      <t>ジッシ</t>
    </rPh>
    <rPh sb="25" eb="27">
      <t>ヒヨウ</t>
    </rPh>
    <rPh sb="42" eb="44">
      <t>キサイ</t>
    </rPh>
    <rPh sb="55" eb="57">
      <t>ジョウゲン</t>
    </rPh>
    <rPh sb="67" eb="69">
      <t>ミツモリ</t>
    </rPh>
    <rPh sb="69" eb="70">
      <t>ガク</t>
    </rPh>
    <rPh sb="71" eb="73">
      <t>ゴウケイ</t>
    </rPh>
    <rPh sb="74" eb="75">
      <t>タイ</t>
    </rPh>
    <rPh sb="78" eb="80">
      <t>シンサ</t>
    </rPh>
    <rPh sb="81" eb="82">
      <t>ヘ</t>
    </rPh>
    <rPh sb="86" eb="89">
      <t>センマンエン</t>
    </rPh>
    <rPh sb="90" eb="92">
      <t>ジョウゲン</t>
    </rPh>
    <rPh sb="99" eb="101">
      <t>キジュン</t>
    </rPh>
    <rPh sb="101" eb="102">
      <t>ガク</t>
    </rPh>
    <rPh sb="103" eb="105">
      <t>サンテイ</t>
    </rPh>
    <phoneticPr fontId="3"/>
  </si>
  <si>
    <t>・アウトカムKPIについては、見積額の記載は不要です。６千万円が一律で設定されております。（アウトカム基準額は、アウトカムKPIに係る審査の観点：「「10x10x10」に資するKPIとなっているか」に対する審査結果に連動して、６千万円を上限に算定されます）。</t>
    <rPh sb="19" eb="21">
      <t>キサイ</t>
    </rPh>
    <rPh sb="22" eb="24">
      <t>フヨウ</t>
    </rPh>
    <rPh sb="28" eb="31">
      <t>センマンエン</t>
    </rPh>
    <rPh sb="32" eb="34">
      <t>イチリツ</t>
    </rPh>
    <rPh sb="35" eb="37">
      <t>セッテイ</t>
    </rPh>
    <rPh sb="51" eb="53">
      <t>キジュン</t>
    </rPh>
    <rPh sb="53" eb="54">
      <t>ガク</t>
    </rPh>
    <rPh sb="65" eb="66">
      <t>カカ</t>
    </rPh>
    <rPh sb="67" eb="69">
      <t>シンサ</t>
    </rPh>
    <rPh sb="70" eb="72">
      <t>カンテン</t>
    </rPh>
    <rPh sb="114" eb="117">
      <t>センマンエン</t>
    </rPh>
    <rPh sb="118" eb="120">
      <t>ジョウゲン</t>
    </rPh>
    <phoneticPr fontId="3"/>
  </si>
  <si>
    <t>※下表中の緑色ハイライトのセルは、入力いただいた数値から自動算出される項目になります。</t>
    <rPh sb="1" eb="2">
      <t>シタ</t>
    </rPh>
    <rPh sb="2" eb="4">
      <t>ヒョウチュウ</t>
    </rPh>
    <rPh sb="5" eb="7">
      <t>ミドリイロ</t>
    </rPh>
    <rPh sb="17" eb="19">
      <t>ニュウリョク</t>
    </rPh>
    <rPh sb="24" eb="26">
      <t>スウチ</t>
    </rPh>
    <rPh sb="28" eb="30">
      <t>ジドウ</t>
    </rPh>
    <rPh sb="30" eb="32">
      <t>サンシュツ</t>
    </rPh>
    <rPh sb="35" eb="37">
      <t>コウモク</t>
    </rPh>
    <phoneticPr fontId="3"/>
  </si>
  <si>
    <t>分類</t>
    <rPh sb="0" eb="2">
      <t>ブンルイ</t>
    </rPh>
    <phoneticPr fontId="3"/>
  </si>
  <si>
    <t>KPI項目</t>
    <rPh sb="3" eb="5">
      <t>コウモク</t>
    </rPh>
    <phoneticPr fontId="3"/>
  </si>
  <si>
    <t>総　　括</t>
    <rPh sb="0" eb="1">
      <t>ソウ</t>
    </rPh>
    <rPh sb="3" eb="4">
      <t>カツ</t>
    </rPh>
    <phoneticPr fontId="3"/>
  </si>
  <si>
    <r>
      <t xml:space="preserve">詳細
</t>
    </r>
    <r>
      <rPr>
        <sz val="11"/>
        <rFont val="Yu Gothic"/>
        <family val="3"/>
        <charset val="128"/>
      </rPr>
      <t xml:space="preserve">
※こちらに記載の内容を協定事業として実施いただきます。
記載内容と実施内容に乖離がある場合は実績として計上出来かねますのでご留意ください。。</t>
    </r>
  </si>
  <si>
    <t>KPI項目ごとの関連性</t>
    <rPh sb="3" eb="5">
      <t>コウモク</t>
    </rPh>
    <rPh sb="8" eb="11">
      <t>カンレンセイ</t>
    </rPh>
    <phoneticPr fontId="3"/>
  </si>
  <si>
    <t>想定根拠資料</t>
    <rPh sb="0" eb="6">
      <t>ソウテイコンキョシリョウ</t>
    </rPh>
    <phoneticPr fontId="3"/>
  </si>
  <si>
    <t>備考</t>
    <rPh sb="0" eb="2">
      <t>ビコウ</t>
    </rPh>
    <phoneticPr fontId="3"/>
  </si>
  <si>
    <t>既存の取組内容については、協定金見積額欄に「既存取組」と記載ください。</t>
    <rPh sb="13" eb="15">
      <t>キョウテイ</t>
    </rPh>
    <rPh sb="15" eb="16">
      <t>キン</t>
    </rPh>
    <rPh sb="16" eb="18">
      <t>ミツモリ</t>
    </rPh>
    <rPh sb="18" eb="19">
      <t>ガク</t>
    </rPh>
    <rPh sb="19" eb="20">
      <t>ラン</t>
    </rPh>
    <rPh sb="28" eb="30">
      <t>キサイ</t>
    </rPh>
    <phoneticPr fontId="3"/>
  </si>
  <si>
    <t>目標値</t>
    <rPh sb="0" eb="3">
      <t>モクヒョウチ</t>
    </rPh>
    <phoneticPr fontId="3"/>
  </si>
  <si>
    <t>単位</t>
    <rPh sb="0" eb="2">
      <t>タンイ</t>
    </rPh>
    <phoneticPr fontId="3"/>
  </si>
  <si>
    <t>協定金見積額
（千円）</t>
    <phoneticPr fontId="3"/>
  </si>
  <si>
    <t>見積りの考え方を記載ください。</t>
    <phoneticPr fontId="3"/>
  </si>
  <si>
    <t>定義（アウトカム）や取組内容（アウトプット）等を記載ください。</t>
    <rPh sb="0" eb="2">
      <t>テイギ</t>
    </rPh>
    <rPh sb="10" eb="14">
      <t>トリクミナイヨウ</t>
    </rPh>
    <rPh sb="22" eb="23">
      <t>トウ</t>
    </rPh>
    <rPh sb="24" eb="26">
      <t>キサイ</t>
    </rPh>
    <phoneticPr fontId="3"/>
  </si>
  <si>
    <t>アウトカム</t>
    <phoneticPr fontId="3"/>
  </si>
  <si>
    <t>❶</t>
    <phoneticPr fontId="3"/>
  </si>
  <si>
    <t>-</t>
    <phoneticPr fontId="3"/>
  </si>
  <si>
    <t>➋</t>
    <phoneticPr fontId="3"/>
  </si>
  <si>
    <t>➌</t>
    <phoneticPr fontId="3"/>
  </si>
  <si>
    <t>➍</t>
    <phoneticPr fontId="3"/>
  </si>
  <si>
    <t>❺</t>
    <phoneticPr fontId="3"/>
  </si>
  <si>
    <t>アウトプット</t>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</si>
  <si>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</si>
  <si>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</si>
  <si>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</si>
  <si>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</si>
  <si>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</si>
  <si>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</si>
  <si>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</si>
  <si>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</si>
  <si>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</si>
  <si>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</si>
  <si>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</si>
  <si>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</si>
  <si>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⑬</t>
    <phoneticPr fontId="3"/>
  </si>
  <si>
    <t>⑭</t>
    <phoneticPr fontId="3"/>
  </si>
  <si>
    <t>⑮</t>
    <phoneticPr fontId="3"/>
  </si>
  <si>
    <t>⑯</t>
    <phoneticPr fontId="3"/>
  </si>
  <si>
    <t>⑰</t>
    <phoneticPr fontId="3"/>
  </si>
  <si>
    <t>⑱</t>
    <phoneticPr fontId="3"/>
  </si>
  <si>
    <t>⑲</t>
    <phoneticPr fontId="3"/>
  </si>
  <si>
    <t>⑳</t>
    <phoneticPr fontId="3"/>
  </si>
  <si>
    <t>アウトプット見積額合計（A）</t>
    <rPh sb="6" eb="9">
      <t>ミツモリガク</t>
    </rPh>
    <rPh sb="9" eb="11">
      <t>ゴウケイ</t>
    </rPh>
    <phoneticPr fontId="3"/>
  </si>
  <si>
    <t>資本・財源</t>
    <rPh sb="0" eb="2">
      <t>シホン</t>
    </rPh>
    <rPh sb="3" eb="5">
      <t>ザイゲン</t>
    </rPh>
    <phoneticPr fontId="3"/>
  </si>
  <si>
    <t>協賛金等（B）</t>
    <rPh sb="0" eb="3">
      <t>キョウサンキン</t>
    </rPh>
    <rPh sb="3" eb="4">
      <t>トウ</t>
    </rPh>
    <phoneticPr fontId="3"/>
  </si>
  <si>
    <t>※提案取組に関して、協賛金や、支援先スタートアップからの参加費用の徴収を計画している場合は、計画額を記載ください。</t>
    <rPh sb="10" eb="13">
      <t>キョウサンキン</t>
    </rPh>
    <rPh sb="15" eb="17">
      <t>シエン</t>
    </rPh>
    <rPh sb="17" eb="18">
      <t>サキ</t>
    </rPh>
    <rPh sb="28" eb="30">
      <t>サンカ</t>
    </rPh>
    <rPh sb="30" eb="32">
      <t>ヒヨウ</t>
    </rPh>
    <rPh sb="33" eb="35">
      <t>チョウシュウ</t>
    </rPh>
    <rPh sb="36" eb="38">
      <t>ケイカク</t>
    </rPh>
    <rPh sb="42" eb="44">
      <t>バアイ</t>
    </rPh>
    <rPh sb="46" eb="48">
      <t>ケイカク</t>
    </rPh>
    <rPh sb="48" eb="49">
      <t>ガク</t>
    </rPh>
    <rPh sb="50" eb="52">
      <t>キサイ</t>
    </rPh>
    <phoneticPr fontId="3"/>
  </si>
  <si>
    <t>自己資本
（C=A-B）</t>
    <rPh sb="0" eb="2">
      <t>ジコ</t>
    </rPh>
    <rPh sb="2" eb="4">
      <t>シホン</t>
    </rPh>
    <phoneticPr fontId="3"/>
  </si>
  <si>
    <t>←協定事業の実施にあたり実際に負担する金額</t>
    <rPh sb="1" eb="3">
      <t>キョウテイ</t>
    </rPh>
    <rPh sb="3" eb="5">
      <t>ジギョウ</t>
    </rPh>
    <rPh sb="6" eb="8">
      <t>ジッシ</t>
    </rPh>
    <rPh sb="12" eb="14">
      <t>ジッサイ</t>
    </rPh>
    <rPh sb="15" eb="17">
      <t>フタン</t>
    </rPh>
    <rPh sb="19" eb="21">
      <t>キンガク</t>
    </rPh>
    <phoneticPr fontId="3"/>
  </si>
  <si>
    <t>アウトプット基準額（見込）</t>
    <rPh sb="6" eb="8">
      <t>キジュン</t>
    </rPh>
    <rPh sb="8" eb="9">
      <t>ガク</t>
    </rPh>
    <rPh sb="10" eb="12">
      <t>ミコミ</t>
    </rPh>
    <phoneticPr fontId="3"/>
  </si>
  <si>
    <t>※実際の基準額は「見積額合計から審査の結果不適当とされた額を除いた額と、240,000千円のいずれか低い額」となりますので、左記金額は見込額となります。
※協賛金等を得た結果、協定事業の実施にあたり実際に負担する金額が協定金（基準額）を大きく下回るなど、東京都が協定金を負担する意義が乏しい場合は、協定結事業者として選定しません。
　また、審査の結果、提案内容の一部変更（基準額の減額を含みます。）を条件として、選定することがあります。</t>
    <rPh sb="1" eb="3">
      <t>ジッサイ</t>
    </rPh>
    <rPh sb="4" eb="6">
      <t>キジュン</t>
    </rPh>
    <rPh sb="6" eb="7">
      <t>ガク</t>
    </rPh>
    <rPh sb="9" eb="11">
      <t>ミツモ</t>
    </rPh>
    <rPh sb="11" eb="12">
      <t>ガク</t>
    </rPh>
    <rPh sb="12" eb="14">
      <t>ゴウケイ</t>
    </rPh>
    <rPh sb="16" eb="18">
      <t>シンサ</t>
    </rPh>
    <rPh sb="19" eb="21">
      <t>ケッカ</t>
    </rPh>
    <rPh sb="21" eb="24">
      <t>フテキトウ</t>
    </rPh>
    <rPh sb="28" eb="29">
      <t>ガク</t>
    </rPh>
    <rPh sb="30" eb="31">
      <t>ノゾ</t>
    </rPh>
    <rPh sb="33" eb="34">
      <t>ガク</t>
    </rPh>
    <rPh sb="43" eb="45">
      <t>センエン</t>
    </rPh>
    <rPh sb="50" eb="51">
      <t>ヒク</t>
    </rPh>
    <rPh sb="52" eb="53">
      <t>ガク</t>
    </rPh>
    <rPh sb="62" eb="64">
      <t>サキ</t>
    </rPh>
    <rPh sb="64" eb="66">
      <t>キンガク</t>
    </rPh>
    <rPh sb="67" eb="69">
      <t>ミコ</t>
    </rPh>
    <rPh sb="69" eb="70">
      <t>ガク</t>
    </rPh>
    <rPh sb="113" eb="115">
      <t>キジュン</t>
    </rPh>
    <rPh sb="115" eb="116">
      <t>ガク</t>
    </rPh>
    <phoneticPr fontId="3"/>
  </si>
  <si>
    <t>※令和８年度は、上限１億円の中間払いを予定しています。未払いが発生しないよう、様式3別紙を参照の上、希望時期等についてご検討ください。
※協定金の支払いは、報告されたアウトプットに対するKPI評価委員会の評価後に行います。
（例）令和8年第1四半期末時点を選択した場合、第1四半期末時点の実績に対する、
　　　第2四半期に開催するKPI評価委員会による評価をもって、中間支払いを実行します。</t>
    <phoneticPr fontId="3"/>
  </si>
  <si>
    <t>資金調達件数</t>
    <rPh sb="0" eb="6">
      <t>シキンチョウタツケンスウ</t>
    </rPh>
    <phoneticPr fontId="3"/>
  </si>
  <si>
    <t>件</t>
    <rPh sb="0" eb="1">
      <t>ケン</t>
    </rPh>
    <phoneticPr fontId="3"/>
  </si>
  <si>
    <t>アクセラプログラム（インプット講義・実証候補先とのマッチング・ピッチイベント）経由での資金調達件数をカウントする</t>
    <rPh sb="14" eb="16">
      <t>コウギ</t>
    </rPh>
    <rPh sb="17" eb="22">
      <t>ジッショウコウホサキ</t>
    </rPh>
    <rPh sb="38" eb="40">
      <t>ケイユ</t>
    </rPh>
    <rPh sb="42" eb="48">
      <t>シキンチョウタツケンスウ</t>
    </rPh>
    <phoneticPr fontId="3"/>
  </si>
  <si>
    <t>②③④</t>
    <phoneticPr fontId="3"/>
  </si>
  <si>
    <t>プレスリリースまたは投資契約書
※投資契約書は必要事項を除き黒塗り</t>
    <rPh sb="10" eb="15">
      <t>トウシケイヤクショ</t>
    </rPh>
    <rPh sb="17" eb="22">
      <t>トウシケイヤクショ</t>
    </rPh>
    <rPh sb="23" eb="25">
      <t>ヒツヨウ</t>
    </rPh>
    <rPh sb="25" eb="27">
      <t>ジコウ</t>
    </rPh>
    <rPh sb="28" eb="29">
      <t>ノゾ</t>
    </rPh>
    <rPh sb="30" eb="32">
      <t>クロヌ</t>
    </rPh>
    <phoneticPr fontId="3"/>
  </si>
  <si>
    <t>当社の単独出資は計上対象外とする</t>
    <rPh sb="0" eb="2">
      <t>トウシャ</t>
    </rPh>
    <rPh sb="3" eb="5">
      <t>タンドク</t>
    </rPh>
    <rPh sb="5" eb="7">
      <t>シュッシ</t>
    </rPh>
    <rPh sb="8" eb="10">
      <t>ケイジョウ</t>
    </rPh>
    <rPh sb="10" eb="12">
      <t>タイショウ</t>
    </rPh>
    <rPh sb="12" eb="13">
      <t>ガイ</t>
    </rPh>
    <phoneticPr fontId="3"/>
  </si>
  <si>
    <t>NDAの締結数</t>
    <rPh sb="4" eb="7">
      <t>テイケツスウ</t>
    </rPh>
    <phoneticPr fontId="3"/>
  </si>
  <si>
    <t>出資・協業・実証などに向けた支援SUと民間企業等とのNDAの締結数をカウントする</t>
    <rPh sb="0" eb="1">
      <t>シュッシ</t>
    </rPh>
    <rPh sb="2" eb="4">
      <t>キョウギョウ</t>
    </rPh>
    <rPh sb="5" eb="7">
      <t>ジッショウ</t>
    </rPh>
    <rPh sb="10" eb="11">
      <t>ム</t>
    </rPh>
    <rPh sb="13" eb="15">
      <t>シエン</t>
    </rPh>
    <rPh sb="18" eb="22">
      <t>ミンカンキギョウ</t>
    </rPh>
    <rPh sb="22" eb="23">
      <t>トウ</t>
    </rPh>
    <rPh sb="29" eb="31">
      <t>テイケツ</t>
    </rPh>
    <rPh sb="31" eb="32">
      <t>カズ</t>
    </rPh>
    <phoneticPr fontId="3"/>
  </si>
  <si>
    <t>③④</t>
    <phoneticPr fontId="3"/>
  </si>
  <si>
    <t>NDAの写し</t>
    <rPh sb="4" eb="5">
      <t>ウツ</t>
    </rPh>
    <phoneticPr fontId="3"/>
  </si>
  <si>
    <t>実証の完了</t>
    <rPh sb="0" eb="2">
      <t>ジッショウ</t>
    </rPh>
    <rPh sb="3" eb="5">
      <t>カンリョウ</t>
    </rPh>
    <phoneticPr fontId="3"/>
  </si>
  <si>
    <t>マッチングを支援したまたはPoC費用を提供した支援SUによる実証実験の完了をもってカウントする</t>
    <rPh sb="5" eb="7">
      <t>シエン</t>
    </rPh>
    <rPh sb="15" eb="17">
      <t>ヒヨウ</t>
    </rPh>
    <rPh sb="18" eb="20">
      <t>テイキョウ</t>
    </rPh>
    <rPh sb="22" eb="24">
      <t>シエン</t>
    </rPh>
    <rPh sb="29" eb="33">
      <t>ジッショウジッケン</t>
    </rPh>
    <rPh sb="34" eb="36">
      <t>カンリョウ</t>
    </rPh>
    <phoneticPr fontId="3"/>
  </si>
  <si>
    <t>③⑥</t>
    <phoneticPr fontId="3"/>
  </si>
  <si>
    <t>実証結果報告書</t>
    <rPh sb="0" eb="4">
      <t>ジッショウケッカ</t>
    </rPh>
    <rPh sb="4" eb="7">
      <t>ホウコクショ</t>
    </rPh>
    <phoneticPr fontId="3"/>
  </si>
  <si>
    <t>支援SUの選定</t>
    <rPh sb="0" eb="2">
      <t>シエン</t>
    </rPh>
    <rPh sb="5" eb="7">
      <t>センテイ</t>
    </rPh>
    <phoneticPr fontId="3"/>
  </si>
  <si>
    <t>社</t>
    <rPh sb="0" eb="1">
      <t>シャ</t>
    </rPh>
    <phoneticPr fontId="3"/>
  </si>
  <si>
    <t>【広報・応募促進】
・HP/SNSの構築/運営：3,000千円
【選定】
・SUの審査：2,000千円</t>
    <rPh sb="1" eb="3">
      <t>コウホウ</t>
    </rPh>
    <rPh sb="4" eb="8">
      <t>オウボソクシン</t>
    </rPh>
    <rPh sb="18" eb="20">
      <t>コウチク</t>
    </rPh>
    <rPh sb="21" eb="23">
      <t>ウンエイ</t>
    </rPh>
    <rPh sb="29" eb="31">
      <t>センエン</t>
    </rPh>
    <rPh sb="33" eb="35">
      <t>センテイ</t>
    </rPh>
    <rPh sb="41" eb="43">
      <t>シンサ</t>
    </rPh>
    <rPh sb="49" eb="51">
      <t>センエン</t>
    </rPh>
    <phoneticPr fontId="3"/>
  </si>
  <si>
    <t>・アクセラプログラム参加者の誘因に向けたHP/SNSの構築/運営を行う（3回実施の想定）
・各回の参加SUの選定審査を行う（3回実施の想定）</t>
    <rPh sb="10" eb="13">
      <t>サンカシャ</t>
    </rPh>
    <rPh sb="14" eb="16">
      <t>ユウイン</t>
    </rPh>
    <rPh sb="17" eb="18">
      <t>ム</t>
    </rPh>
    <rPh sb="27" eb="29">
      <t>コウチク</t>
    </rPh>
    <rPh sb="30" eb="32">
      <t>ウンエイ</t>
    </rPh>
    <rPh sb="33" eb="34">
      <t>オコナ</t>
    </rPh>
    <rPh sb="37" eb="38">
      <t>カイ</t>
    </rPh>
    <rPh sb="38" eb="40">
      <t>ジッシ</t>
    </rPh>
    <rPh sb="41" eb="43">
      <t>ソウテイ</t>
    </rPh>
    <rPh sb="46" eb="48">
      <t>カクカイ</t>
    </rPh>
    <rPh sb="49" eb="51">
      <t>サンカ</t>
    </rPh>
    <rPh sb="54" eb="56">
      <t>センテイ</t>
    </rPh>
    <rPh sb="56" eb="58">
      <t>シンサ</t>
    </rPh>
    <rPh sb="59" eb="60">
      <t>オコナ</t>
    </rPh>
    <rPh sb="63" eb="64">
      <t>カイ</t>
    </rPh>
    <rPh sb="64" eb="66">
      <t>ジッシ</t>
    </rPh>
    <rPh sb="67" eb="69">
      <t>ソウテイ</t>
    </rPh>
    <phoneticPr fontId="3"/>
  </si>
  <si>
    <t>募集HP/SNSリンク
'応募SU一覧
審査実施報告</t>
    <rPh sb="0" eb="1">
      <t>ボシュウ</t>
    </rPh>
    <rPh sb="12" eb="13">
      <t>オウボ</t>
    </rPh>
    <rPh sb="15" eb="17">
      <t>イチラン</t>
    </rPh>
    <rPh sb="18" eb="20">
      <t>シンサ</t>
    </rPh>
    <rPh sb="20" eb="25">
      <t>ジッシホウコクショ</t>
    </rPh>
    <phoneticPr fontId="3"/>
  </si>
  <si>
    <t>インプット講義</t>
    <rPh sb="5" eb="7">
      <t>コウギ</t>
    </rPh>
    <phoneticPr fontId="3"/>
  </si>
  <si>
    <t>回</t>
    <rPh sb="0" eb="1">
      <t>カイ</t>
    </rPh>
    <phoneticPr fontId="3"/>
  </si>
  <si>
    <t>【企画・運営】
・登壇者謝金＋人件費：10,000千円
・ハイブリッド配信：15,000千円</t>
    <rPh sb="1" eb="3">
      <t>キカク</t>
    </rPh>
    <rPh sb="4" eb="6">
      <t>ウンエイ</t>
    </rPh>
    <rPh sb="9" eb="12">
      <t>トウダンシャ</t>
    </rPh>
    <rPh sb="12" eb="14">
      <t>シャキン</t>
    </rPh>
    <rPh sb="15" eb="18">
      <t>ジンケンヒ</t>
    </rPh>
    <rPh sb="25" eb="27">
      <t>センエン</t>
    </rPh>
    <rPh sb="35" eb="37">
      <t>ハイシン</t>
    </rPh>
    <rPh sb="44" eb="46">
      <t>センエン</t>
    </rPh>
    <phoneticPr fontId="3"/>
  </si>
  <si>
    <t>・自社施設にてSUの成長に向けたインプット講義の提供を行う（内容としては、実際に協業を行った事例の紹介や気を付けるべき点などの共有を想定）
・以降のSUにも共有できるよう、ハイブリッド＋アーカイブ化を行う</t>
    <rPh sb="1" eb="5">
      <t>ジシャシセツ</t>
    </rPh>
    <rPh sb="10" eb="12">
      <t>セイチョウ</t>
    </rPh>
    <rPh sb="13" eb="14">
      <t>ム</t>
    </rPh>
    <rPh sb="21" eb="23">
      <t>コウギ</t>
    </rPh>
    <rPh sb="24" eb="26">
      <t>テイキョウ</t>
    </rPh>
    <rPh sb="27" eb="28">
      <t>オコナ</t>
    </rPh>
    <rPh sb="30" eb="32">
      <t>ナイヨウ</t>
    </rPh>
    <rPh sb="37" eb="39">
      <t>ジッサイ</t>
    </rPh>
    <rPh sb="40" eb="42">
      <t>キョウギョウ</t>
    </rPh>
    <rPh sb="43" eb="44">
      <t>オコナ</t>
    </rPh>
    <rPh sb="46" eb="48">
      <t>ジレイ</t>
    </rPh>
    <rPh sb="49" eb="51">
      <t>ショウカイ</t>
    </rPh>
    <rPh sb="52" eb="53">
      <t>キ</t>
    </rPh>
    <rPh sb="54" eb="55">
      <t>ツ</t>
    </rPh>
    <rPh sb="59" eb="60">
      <t>テン</t>
    </rPh>
    <rPh sb="63" eb="65">
      <t>キョウユウ</t>
    </rPh>
    <rPh sb="66" eb="68">
      <t>ソウテイ</t>
    </rPh>
    <rPh sb="71" eb="73">
      <t>イコウ</t>
    </rPh>
    <rPh sb="78" eb="80">
      <t>キョウユウ</t>
    </rPh>
    <rPh sb="98" eb="99">
      <t>カ</t>
    </rPh>
    <rPh sb="100" eb="101">
      <t>オコナ</t>
    </rPh>
    <phoneticPr fontId="3"/>
  </si>
  <si>
    <t>講義実施報告書
アーカイブリンク一覧</t>
    <rPh sb="0" eb="6">
      <t>コウギジッシホウコクショ</t>
    </rPh>
    <rPh sb="16" eb="18">
      <t>イチラン</t>
    </rPh>
    <phoneticPr fontId="3"/>
  </si>
  <si>
    <t>実証候補先との面談</t>
    <rPh sb="0" eb="5">
      <t>ジッショウコウホサキ</t>
    </rPh>
    <rPh sb="7" eb="9">
      <t>メンダン</t>
    </rPh>
    <phoneticPr fontId="3"/>
  </si>
  <si>
    <t>【広報】
・実証候補先への周知：20,000千円
【マッチング】
・面談設定/会議室提供：50,000千円
・当社メンバー同席に係る人件費：20,000千円</t>
    <rPh sb="1" eb="3">
      <t>コウホウ</t>
    </rPh>
    <rPh sb="6" eb="11">
      <t>ジッショウコウホサキ</t>
    </rPh>
    <rPh sb="13" eb="15">
      <t>シュウチ</t>
    </rPh>
    <rPh sb="22" eb="24">
      <t>センエン</t>
    </rPh>
    <rPh sb="34" eb="38">
      <t>メンダンセッテイ</t>
    </rPh>
    <rPh sb="39" eb="42">
      <t>カイギシツ</t>
    </rPh>
    <rPh sb="42" eb="44">
      <t>テイキョウ</t>
    </rPh>
    <rPh sb="51" eb="52">
      <t>チ</t>
    </rPh>
    <rPh sb="52" eb="53">
      <t>エン</t>
    </rPh>
    <rPh sb="55" eb="57">
      <t>トウシャ</t>
    </rPh>
    <rPh sb="61" eb="63">
      <t>ドウセキ</t>
    </rPh>
    <rPh sb="64" eb="65">
      <t>カカ</t>
    </rPh>
    <rPh sb="66" eb="69">
      <t>ジンケンヒ</t>
    </rPh>
    <rPh sb="76" eb="77">
      <t>チ</t>
    </rPh>
    <rPh sb="77" eb="78">
      <t>エン</t>
    </rPh>
    <phoneticPr fontId="3"/>
  </si>
  <si>
    <t>・支援SUの実証候補先となりうる民間企業等へのアプローチを行う
・面談に向けた担当者との面談設定を行い、必要に応じて会議室等の提供を行う
・原則当社メンバーが同席をし、双方のニーズ等を踏まえてファシリテーションおよび面談記録を作成する</t>
    <rPh sb="1" eb="3">
      <t>シエン</t>
    </rPh>
    <rPh sb="6" eb="11">
      <t>ジッショウコウホサキ</t>
    </rPh>
    <rPh sb="16" eb="20">
      <t>ミンカンキギョウ</t>
    </rPh>
    <rPh sb="20" eb="21">
      <t>トウ</t>
    </rPh>
    <rPh sb="29" eb="30">
      <t>オコナ</t>
    </rPh>
    <rPh sb="33" eb="35">
      <t>メンダン</t>
    </rPh>
    <rPh sb="36" eb="37">
      <t>ム</t>
    </rPh>
    <rPh sb="39" eb="42">
      <t>タントウシャ</t>
    </rPh>
    <rPh sb="44" eb="48">
      <t>メンダンセッテイ</t>
    </rPh>
    <rPh sb="49" eb="50">
      <t>オコナ</t>
    </rPh>
    <rPh sb="52" eb="54">
      <t>ヒツヨウ</t>
    </rPh>
    <rPh sb="55" eb="56">
      <t>オウ</t>
    </rPh>
    <rPh sb="58" eb="61">
      <t>カイギシツ</t>
    </rPh>
    <rPh sb="61" eb="62">
      <t>トウ</t>
    </rPh>
    <rPh sb="63" eb="65">
      <t>テイキョウ</t>
    </rPh>
    <rPh sb="66" eb="67">
      <t>オコナ</t>
    </rPh>
    <rPh sb="70" eb="72">
      <t>ゲンソク</t>
    </rPh>
    <rPh sb="72" eb="74">
      <t>トウシャ</t>
    </rPh>
    <rPh sb="79" eb="81">
      <t>ドウセキ</t>
    </rPh>
    <rPh sb="84" eb="86">
      <t>ソウホウ</t>
    </rPh>
    <rPh sb="90" eb="91">
      <t>トウ</t>
    </rPh>
    <rPh sb="92" eb="93">
      <t>フ</t>
    </rPh>
    <rPh sb="108" eb="112">
      <t>メンダンキロク</t>
    </rPh>
    <rPh sb="113" eb="115">
      <t>サクセイ</t>
    </rPh>
    <phoneticPr fontId="3"/>
  </si>
  <si>
    <t>面談記録</t>
    <rPh sb="0" eb="1">
      <t>メンダン</t>
    </rPh>
    <rPh sb="2" eb="4">
      <t>キロク</t>
    </rPh>
    <phoneticPr fontId="3"/>
  </si>
  <si>
    <t>当社メンバーの同席しない回については計上しない
初回マッチングだけでなく、実証に向けた継続協議も計上対象とする</t>
    <rPh sb="0" eb="2">
      <t>トウシャ</t>
    </rPh>
    <rPh sb="7" eb="9">
      <t>ドウセキ</t>
    </rPh>
    <rPh sb="12" eb="13">
      <t>カイ</t>
    </rPh>
    <rPh sb="18" eb="20">
      <t>ケイジョウ</t>
    </rPh>
    <rPh sb="24" eb="26">
      <t>ショカイ</t>
    </rPh>
    <rPh sb="37" eb="39">
      <t>ジッショウ</t>
    </rPh>
    <rPh sb="40" eb="41">
      <t>ム</t>
    </rPh>
    <rPh sb="43" eb="45">
      <t>ケイゾク</t>
    </rPh>
    <rPh sb="45" eb="47">
      <t>キョウギ</t>
    </rPh>
    <rPh sb="48" eb="50">
      <t>ケイジョウ</t>
    </rPh>
    <rPh sb="50" eb="52">
      <t>タイショウ</t>
    </rPh>
    <phoneticPr fontId="3"/>
  </si>
  <si>
    <t>ピッチイベント</t>
  </si>
  <si>
    <t>【企画・運営】
・ハイブリッド配信：20,000千円
・会場装飾＋人件費：30,000千円
【広報】
・HP/SNSの運営＋広告：40,000千円</t>
    <rPh sb="1" eb="3">
      <t>キカク</t>
    </rPh>
    <rPh sb="4" eb="6">
      <t>ウンエイ</t>
    </rPh>
    <rPh sb="15" eb="17">
      <t>ハイシン</t>
    </rPh>
    <rPh sb="24" eb="26">
      <t>センエン</t>
    </rPh>
    <rPh sb="28" eb="32">
      <t>カイジョウソウショク</t>
    </rPh>
    <rPh sb="33" eb="36">
      <t>ジンケンヒ</t>
    </rPh>
    <rPh sb="43" eb="45">
      <t>センエン</t>
    </rPh>
    <rPh sb="47" eb="49">
      <t>コウホウ</t>
    </rPh>
    <rPh sb="59" eb="61">
      <t>ウンエイ</t>
    </rPh>
    <rPh sb="62" eb="64">
      <t>コウコク</t>
    </rPh>
    <rPh sb="71" eb="73">
      <t>センエン</t>
    </rPh>
    <phoneticPr fontId="3"/>
  </si>
  <si>
    <t>・アクセラプログラムの中盤および終盤にて、実証候補先等となりうる民間企業等をオーディエンスとしてピッチイベントを開催する
・民間企業等が興味を持ったSUと今後面談等を設定できるよう、アンケートを実施する
・中盤のイベントをアーカイブ化し、以降の面談設定に役立てる</t>
    <rPh sb="11" eb="13">
      <t>チュウバン</t>
    </rPh>
    <rPh sb="16" eb="18">
      <t>シュウバン</t>
    </rPh>
    <rPh sb="21" eb="23">
      <t>ジッショウ</t>
    </rPh>
    <rPh sb="23" eb="25">
      <t>コウホ</t>
    </rPh>
    <rPh sb="25" eb="26">
      <t>サキ</t>
    </rPh>
    <rPh sb="26" eb="27">
      <t>トウ</t>
    </rPh>
    <rPh sb="32" eb="34">
      <t>ミンカン</t>
    </rPh>
    <rPh sb="34" eb="36">
      <t>キギョウ</t>
    </rPh>
    <rPh sb="36" eb="37">
      <t>トウ</t>
    </rPh>
    <rPh sb="56" eb="58">
      <t>カイサイ</t>
    </rPh>
    <rPh sb="62" eb="66">
      <t>ミンカンキギョウ</t>
    </rPh>
    <rPh sb="66" eb="67">
      <t>トウ</t>
    </rPh>
    <rPh sb="68" eb="70">
      <t>キョウミ</t>
    </rPh>
    <rPh sb="71" eb="72">
      <t>モ</t>
    </rPh>
    <rPh sb="77" eb="79">
      <t>コンゴ</t>
    </rPh>
    <rPh sb="79" eb="82">
      <t>メンダントウ</t>
    </rPh>
    <rPh sb="83" eb="85">
      <t>セッテイ</t>
    </rPh>
    <rPh sb="97" eb="99">
      <t>ジッシ</t>
    </rPh>
    <rPh sb="103" eb="105">
      <t>チュウバン</t>
    </rPh>
    <rPh sb="116" eb="117">
      <t>カ</t>
    </rPh>
    <rPh sb="119" eb="121">
      <t>イコウ</t>
    </rPh>
    <rPh sb="122" eb="124">
      <t>メンダン</t>
    </rPh>
    <rPh sb="124" eb="126">
      <t>セッテイ</t>
    </rPh>
    <rPh sb="127" eb="129">
      <t>ヤクダ</t>
    </rPh>
    <phoneticPr fontId="3"/>
  </si>
  <si>
    <t>イベント広報ページのスクショ
イベント開催報告書
アーカイブリンク一覧</t>
    <rPh sb="3" eb="5">
      <t>コウホウ</t>
    </rPh>
    <rPh sb="18" eb="23">
      <t>カイサイホウコクショ</t>
    </rPh>
    <rPh sb="33" eb="35">
      <t>イチラン</t>
    </rPh>
    <phoneticPr fontId="3"/>
  </si>
  <si>
    <t>メンタリング</t>
    <phoneticPr fontId="3"/>
  </si>
  <si>
    <t>既存取組</t>
    <rPh sb="0" eb="4">
      <t>キソントリクミ</t>
    </rPh>
    <phoneticPr fontId="3"/>
  </si>
  <si>
    <t>既存取組のため計上なし</t>
    <rPh sb="0" eb="4">
      <t>キソントリクミ</t>
    </rPh>
    <rPh sb="7" eb="9">
      <t>ケイジョウ</t>
    </rPh>
    <phoneticPr fontId="3"/>
  </si>
  <si>
    <t>・支援SU30社に対し、月1回程度メンタリングを実施する</t>
    <rPh sb="1" eb="3">
      <t>シエン</t>
    </rPh>
    <rPh sb="7" eb="8">
      <t>シャ</t>
    </rPh>
    <rPh sb="9" eb="10">
      <t>タイ</t>
    </rPh>
    <rPh sb="12" eb="13">
      <t>ツキ</t>
    </rPh>
    <rPh sb="14" eb="15">
      <t>カイ</t>
    </rPh>
    <rPh sb="15" eb="17">
      <t>テイド</t>
    </rPh>
    <rPh sb="24" eb="26">
      <t>ジッシ</t>
    </rPh>
    <phoneticPr fontId="3"/>
  </si>
  <si>
    <t>メンタリング議事録</t>
    <rPh sb="5" eb="8">
      <t>ギジロク</t>
    </rPh>
    <phoneticPr fontId="3"/>
  </si>
  <si>
    <t>PoC費用の提供</t>
    <rPh sb="3" eb="5">
      <t>ヒヨウ</t>
    </rPh>
    <rPh sb="6" eb="8">
      <t>テイキョウ</t>
    </rPh>
    <phoneticPr fontId="3"/>
  </si>
  <si>
    <t>千円</t>
    <rPh sb="0" eb="2">
      <t>センエン</t>
    </rPh>
    <phoneticPr fontId="3"/>
  </si>
  <si>
    <t>【資金提供】
・10社程度×3,000千円（PoC内容等に応じて調整）</t>
    <rPh sb="1" eb="5">
      <t>シキンテイキョウ</t>
    </rPh>
    <rPh sb="8" eb="9">
      <t>シャ</t>
    </rPh>
    <rPh sb="9" eb="11">
      <t>テイド</t>
    </rPh>
    <rPh sb="17" eb="19">
      <t>センエン</t>
    </rPh>
    <rPh sb="23" eb="25">
      <t>ナイヨウ</t>
    </rPh>
    <rPh sb="25" eb="26">
      <t>トウ</t>
    </rPh>
    <rPh sb="27" eb="28">
      <t>オウ</t>
    </rPh>
    <rPh sb="30" eb="32">
      <t>チョウセイ</t>
    </rPh>
    <phoneticPr fontId="3"/>
  </si>
  <si>
    <t>・面談やピッチイベント経由で設定された実証につき、SUのニーズに応じて500～3,000千円程度の資金を提供する</t>
    <rPh sb="1" eb="3">
      <t>メンダン</t>
    </rPh>
    <rPh sb="11" eb="13">
      <t>ケイユ</t>
    </rPh>
    <rPh sb="14" eb="16">
      <t>セッテイ</t>
    </rPh>
    <rPh sb="19" eb="21">
      <t>ジッショウ</t>
    </rPh>
    <rPh sb="32" eb="33">
      <t>オウ</t>
    </rPh>
    <rPh sb="42" eb="44">
      <t>センエン</t>
    </rPh>
    <rPh sb="44" eb="46">
      <t>テイド</t>
    </rPh>
    <rPh sb="47" eb="49">
      <t>シキン</t>
    </rPh>
    <rPh sb="50" eb="52">
      <t>テイキョウ</t>
    </rPh>
    <phoneticPr fontId="3"/>
  </si>
  <si>
    <t>当社からの支払い明細
又はSUからの領収書</t>
    <rPh sb="0" eb="1">
      <t>トウシャ</t>
    </rPh>
    <rPh sb="4" eb="6">
      <t>シハラ</t>
    </rPh>
    <rPh sb="7" eb="9">
      <t>メイサイ</t>
    </rPh>
    <rPh sb="11" eb="12">
      <t>マタ</t>
    </rPh>
    <rPh sb="18" eb="21">
      <t>リョウシュウショ</t>
    </rPh>
    <phoneticPr fontId="3"/>
  </si>
  <si>
    <t>・アウトプットKPIを記載してください（項目数に上限はございませんので必要に応じて行を追加してください）。</t>
    <rPh sb="11" eb="13">
      <t>キサイ</t>
    </rPh>
    <rPh sb="20" eb="21">
      <t>メ</t>
    </rPh>
    <rPh sb="21" eb="22">
      <t>スウ</t>
    </rPh>
    <rPh sb="23" eb="25">
      <t>ジョウゲン</t>
    </rPh>
    <phoneticPr fontId="3"/>
  </si>
  <si>
    <r>
      <t>※記載いただいたKPI項目、目標値、単位、協定金見積額が様式1「企画書」および様式3「KPI設定説明書」と一致するかご確認ください（</t>
    </r>
    <r>
      <rPr>
        <b/>
        <sz val="13"/>
        <color rgb="FFFF0000"/>
        <rFont val="游ゴシック"/>
        <family val="3"/>
        <charset val="128"/>
        <scheme val="minor"/>
      </rPr>
      <t>一致しない場合、様式3を正とみなします</t>
    </r>
    <r>
      <rPr>
        <sz val="13"/>
        <rFont val="游ゴシック"/>
        <family val="3"/>
        <charset val="128"/>
        <scheme val="minor"/>
      </rPr>
      <t>）。</t>
    </r>
    <rPh sb="1" eb="3">
      <t>キサイ</t>
    </rPh>
    <rPh sb="11" eb="13">
      <t>コウモク</t>
    </rPh>
    <rPh sb="14" eb="17">
      <t>モクヒョウチ</t>
    </rPh>
    <rPh sb="18" eb="20">
      <t>タンイ</t>
    </rPh>
    <rPh sb="21" eb="27">
      <t>キョウテイキンミツモリガク</t>
    </rPh>
    <rPh sb="28" eb="30">
      <t>ヨウシキ</t>
    </rPh>
    <rPh sb="32" eb="35">
      <t>キカクショ</t>
    </rPh>
    <rPh sb="39" eb="41">
      <t>ヨウシキ</t>
    </rPh>
    <rPh sb="46" eb="51">
      <t>セッテイセツメイショ</t>
    </rPh>
    <rPh sb="53" eb="55">
      <t>イッチ</t>
    </rPh>
    <rPh sb="59" eb="61">
      <t>カクニン</t>
    </rPh>
    <rPh sb="66" eb="68">
      <t>イッチ</t>
    </rPh>
    <rPh sb="71" eb="73">
      <t>バアイ</t>
    </rPh>
    <rPh sb="74" eb="76">
      <t>ヨウシキ</t>
    </rPh>
    <rPh sb="78" eb="79">
      <t>セイ</t>
    </rPh>
    <phoneticPr fontId="3"/>
  </si>
  <si>
    <t>・様式1「企画書」に記載いただいたスケジュールを月別に分解して記載ください。</t>
    <rPh sb="1" eb="3">
      <t>ヨウシキ</t>
    </rPh>
    <rPh sb="5" eb="8">
      <t>キカクショ</t>
    </rPh>
    <rPh sb="10" eb="12">
      <t>キサイ</t>
    </rPh>
    <rPh sb="24" eb="25">
      <t>ツキ</t>
    </rPh>
    <rPh sb="25" eb="26">
      <t>ベツ</t>
    </rPh>
    <rPh sb="27" eb="29">
      <t>ブンカイ</t>
    </rPh>
    <rPh sb="31" eb="33">
      <t>キサイ</t>
    </rPh>
    <phoneticPr fontId="3"/>
  </si>
  <si>
    <t>・年度ごとの支払金額に上限がございます。ご確認の上、特に令和８年度の中間支払時点で未払いがないよう、実施タイミングをご調整ください。</t>
    <rPh sb="1" eb="3">
      <t>ネンド</t>
    </rPh>
    <rPh sb="6" eb="10">
      <t>シハライキンガク</t>
    </rPh>
    <rPh sb="11" eb="13">
      <t>ジョウゲン</t>
    </rPh>
    <rPh sb="21" eb="23">
      <t>カクニン</t>
    </rPh>
    <rPh sb="24" eb="25">
      <t>ウエ</t>
    </rPh>
    <rPh sb="26" eb="27">
      <t>トク</t>
    </rPh>
    <rPh sb="28" eb="30">
      <t>レイワ</t>
    </rPh>
    <rPh sb="31" eb="33">
      <t>ネンド</t>
    </rPh>
    <rPh sb="34" eb="40">
      <t>チュウカンシハライジテン</t>
    </rPh>
    <rPh sb="41" eb="43">
      <t>ミバラ</t>
    </rPh>
    <rPh sb="50" eb="52">
      <t>ジッシ</t>
    </rPh>
    <rPh sb="59" eb="61">
      <t>チョウセイ</t>
    </rPh>
    <phoneticPr fontId="3"/>
  </si>
  <si>
    <t>【集計表】</t>
    <rPh sb="1" eb="4">
      <t>シュウケイヒョウ</t>
    </rPh>
    <phoneticPr fontId="3"/>
  </si>
  <si>
    <t>令和7年度10月～令和8年度6月末まで</t>
    <rPh sb="0" eb="2">
      <t>レイワ</t>
    </rPh>
    <rPh sb="3" eb="5">
      <t>ネンド</t>
    </rPh>
    <rPh sb="7" eb="8">
      <t>ガツ</t>
    </rPh>
    <rPh sb="9" eb="11">
      <t>レイワ</t>
    </rPh>
    <rPh sb="12" eb="14">
      <t>ネンド</t>
    </rPh>
    <rPh sb="15" eb="17">
      <t>ガツマツ</t>
    </rPh>
    <phoneticPr fontId="3"/>
  </si>
  <si>
    <t>Q2末（9月末）実績</t>
    <rPh sb="2" eb="3">
      <t>マツ</t>
    </rPh>
    <rPh sb="5" eb="6">
      <t>ガツ</t>
    </rPh>
    <rPh sb="6" eb="7">
      <t>マツ</t>
    </rPh>
    <rPh sb="8" eb="10">
      <t>ジッセキ</t>
    </rPh>
    <phoneticPr fontId="3"/>
  </si>
  <si>
    <t>Q3末（12月末）実績</t>
    <rPh sb="2" eb="3">
      <t>マツ</t>
    </rPh>
    <rPh sb="6" eb="7">
      <t>ガツ</t>
    </rPh>
    <rPh sb="7" eb="8">
      <t>マツ</t>
    </rPh>
    <rPh sb="9" eb="11">
      <t>ジッセキ</t>
    </rPh>
    <phoneticPr fontId="3"/>
  </si>
  <si>
    <t>Q4末（3月末）実績</t>
    <rPh sb="2" eb="3">
      <t>マツ</t>
    </rPh>
    <rPh sb="5" eb="6">
      <t>ガツ</t>
    </rPh>
    <rPh sb="6" eb="7">
      <t>マツ</t>
    </rPh>
    <rPh sb="8" eb="10">
      <t>ジッセキ</t>
    </rPh>
    <phoneticPr fontId="3"/>
  </si>
  <si>
    <t>Q1末（6月末）実績</t>
    <rPh sb="2" eb="3">
      <t>マツ</t>
    </rPh>
    <rPh sb="5" eb="7">
      <t>ガツマツ</t>
    </rPh>
    <rPh sb="8" eb="10">
      <t>ジッセキ</t>
    </rPh>
    <phoneticPr fontId="3"/>
  </si>
  <si>
    <t>2月末実績</t>
    <rPh sb="1" eb="2">
      <t>ガツ</t>
    </rPh>
    <rPh sb="2" eb="3">
      <t>マツ</t>
    </rPh>
    <rPh sb="3" eb="5">
      <t>ジッセキ</t>
    </rPh>
    <phoneticPr fontId="3"/>
  </si>
  <si>
    <t>中間支払必須（いずれか1回）</t>
    <rPh sb="0" eb="4">
      <t>チュウカンシハラ</t>
    </rPh>
    <rPh sb="4" eb="6">
      <t>ヒッス</t>
    </rPh>
    <rPh sb="12" eb="13">
      <t>カイ</t>
    </rPh>
    <phoneticPr fontId="3"/>
  </si>
  <si>
    <t>いずれかの時点で中間支払可能（任意）</t>
    <rPh sb="5" eb="7">
      <t>ジテン</t>
    </rPh>
    <rPh sb="8" eb="12">
      <t>チュウカンシハラ</t>
    </rPh>
    <rPh sb="12" eb="14">
      <t>カノウ</t>
    </rPh>
    <rPh sb="15" eb="17">
      <t>ニンイ</t>
    </rPh>
    <phoneticPr fontId="3"/>
  </si>
  <si>
    <t>最終支払</t>
    <rPh sb="0" eb="4">
      <t>サイシュウシハライ</t>
    </rPh>
    <phoneticPr fontId="3"/>
  </si>
  <si>
    <t>小計</t>
    <phoneticPr fontId="3"/>
  </si>
  <si>
    <t>小計</t>
    <rPh sb="0" eb="2">
      <t>ショウケイ</t>
    </rPh>
    <phoneticPr fontId="3"/>
  </si>
  <si>
    <t>累計</t>
    <rPh sb="0" eb="2">
      <t>ルイケイ</t>
    </rPh>
    <phoneticPr fontId="3"/>
  </si>
  <si>
    <t>←上限 240,000千円</t>
    <rPh sb="1" eb="3">
      <t>ジョウゲン</t>
    </rPh>
    <rPh sb="11" eb="13">
      <t>センエン</t>
    </rPh>
    <phoneticPr fontId="3"/>
  </si>
  <si>
    <t>【令和8年度分のみ】
中間支払時点における年度内の支払上限額との差分
※大きな差分が生じない設計としてください</t>
    <rPh sb="1" eb="3">
      <t>レイワ</t>
    </rPh>
    <rPh sb="4" eb="6">
      <t>ネンド</t>
    </rPh>
    <rPh sb="6" eb="7">
      <t>ブン</t>
    </rPh>
    <rPh sb="11" eb="17">
      <t>チュウカンシハライジテン</t>
    </rPh>
    <rPh sb="21" eb="24">
      <t>ネンドナイ</t>
    </rPh>
    <rPh sb="25" eb="27">
      <t>シハラ</t>
    </rPh>
    <rPh sb="27" eb="29">
      <t>ジョウゲン</t>
    </rPh>
    <rPh sb="29" eb="30">
      <t>ガク</t>
    </rPh>
    <rPh sb="32" eb="33">
      <t>サ</t>
    </rPh>
    <rPh sb="33" eb="34">
      <t>ブン</t>
    </rPh>
    <rPh sb="36" eb="37">
      <t>オオ</t>
    </rPh>
    <rPh sb="39" eb="41">
      <t>サブン</t>
    </rPh>
    <rPh sb="42" eb="43">
      <t>ショウ</t>
    </rPh>
    <rPh sb="46" eb="48">
      <t>セッケイ</t>
    </rPh>
    <phoneticPr fontId="3"/>
  </si>
  <si>
    <t>参考：</t>
    <rPh sb="0" eb="2">
      <t>サンコウ</t>
    </rPh>
    <phoneticPr fontId="3"/>
  </si>
  <si>
    <t>令和7年度中の中間支払いなし</t>
    <rPh sb="0" eb="2">
      <t>レイワ</t>
    </rPh>
    <rPh sb="3" eb="5">
      <t>ネンド</t>
    </rPh>
    <rPh sb="5" eb="6">
      <t>チュウ</t>
    </rPh>
    <rPh sb="7" eb="11">
      <t>チュウカンシハラ</t>
    </rPh>
    <phoneticPr fontId="3"/>
  </si>
  <si>
    <r>
      <t>年度中に</t>
    </r>
    <r>
      <rPr>
        <b/>
        <sz val="16"/>
        <color rgb="FFFF0000"/>
        <rFont val="游ゴシック"/>
        <family val="3"/>
        <charset val="128"/>
        <scheme val="minor"/>
      </rPr>
      <t>上限100,000千円</t>
    </r>
    <r>
      <rPr>
        <b/>
        <sz val="16"/>
        <color theme="1"/>
        <rFont val="游ゴシック"/>
        <family val="3"/>
        <charset val="128"/>
        <scheme val="minor"/>
      </rPr>
      <t>の支払（いずれか1回｜必須｜翌年度への残金繰越不可）</t>
    </r>
    <rPh sb="0" eb="2">
      <t>ネンド</t>
    </rPh>
    <rPh sb="2" eb="3">
      <t>チュウ</t>
    </rPh>
    <rPh sb="4" eb="6">
      <t>ジョウゲン</t>
    </rPh>
    <rPh sb="13" eb="15">
      <t>センエン</t>
    </rPh>
    <rPh sb="16" eb="18">
      <t>シハラ</t>
    </rPh>
    <rPh sb="24" eb="25">
      <t>カイ</t>
    </rPh>
    <rPh sb="26" eb="28">
      <t>ヒッス</t>
    </rPh>
    <rPh sb="29" eb="32">
      <t>ヨクネンド</t>
    </rPh>
    <rPh sb="34" eb="36">
      <t>ザンキン</t>
    </rPh>
    <rPh sb="36" eb="37">
      <t>ク</t>
    </rPh>
    <rPh sb="37" eb="38">
      <t>コ</t>
    </rPh>
    <rPh sb="38" eb="40">
      <t>フカ</t>
    </rPh>
    <phoneticPr fontId="3"/>
  </si>
  <si>
    <r>
      <t>年度中に</t>
    </r>
    <r>
      <rPr>
        <b/>
        <sz val="16"/>
        <color rgb="FFFF0000"/>
        <rFont val="游ゴシック"/>
        <family val="3"/>
        <charset val="128"/>
        <scheme val="minor"/>
      </rPr>
      <t>上限200,000千円</t>
    </r>
    <r>
      <rPr>
        <b/>
        <sz val="16"/>
        <color theme="1"/>
        <rFont val="游ゴシック"/>
        <family val="3"/>
        <charset val="128"/>
        <scheme val="minor"/>
      </rPr>
      <t>の支払実施（中間支払は任意）</t>
    </r>
    <rPh sb="0" eb="2">
      <t>ネンド</t>
    </rPh>
    <rPh sb="2" eb="3">
      <t>チュウ</t>
    </rPh>
    <rPh sb="4" eb="5">
      <t>キリ</t>
    </rPh>
    <rPh sb="12" eb="14">
      <t>センエン</t>
    </rPh>
    <rPh sb="15" eb="19">
      <t>シハライジッシ</t>
    </rPh>
    <rPh sb="20" eb="24">
      <t>チュウカンシハラ</t>
    </rPh>
    <rPh sb="25" eb="27">
      <t>ニンイ</t>
    </rPh>
    <phoneticPr fontId="3"/>
  </si>
  <si>
    <t>【記入欄】</t>
    <rPh sb="1" eb="4">
      <t>キニュウラン</t>
    </rPh>
    <phoneticPr fontId="3"/>
  </si>
  <si>
    <t>協定金見積額
（千円）</t>
    <rPh sb="0" eb="3">
      <t>キョウテイキン</t>
    </rPh>
    <rPh sb="3" eb="5">
      <t>ミツモリ</t>
    </rPh>
    <rPh sb="5" eb="6">
      <t>ガク</t>
    </rPh>
    <rPh sb="8" eb="10">
      <t>センエン</t>
    </rPh>
    <phoneticPr fontId="3"/>
  </si>
  <si>
    <t>1単位あたり
（千円）</t>
    <rPh sb="1" eb="3">
      <t>タンイ</t>
    </rPh>
    <rPh sb="8" eb="10">
      <t>センエン</t>
    </rPh>
    <phoneticPr fontId="3"/>
  </si>
  <si>
    <t>令和７年度</t>
    <rPh sb="0" eb="2">
      <t>レイワ</t>
    </rPh>
    <rPh sb="3" eb="5">
      <t>ネンド</t>
    </rPh>
    <phoneticPr fontId="3"/>
  </si>
  <si>
    <t>令和８年度</t>
    <rPh sb="0" eb="2">
      <t>レイワ</t>
    </rPh>
    <rPh sb="3" eb="5">
      <t>ネンド</t>
    </rPh>
    <phoneticPr fontId="3"/>
  </si>
  <si>
    <t>令和９年度</t>
    <rPh sb="0" eb="2">
      <t>レイワ</t>
    </rPh>
    <rPh sb="3" eb="5">
      <t>ネンド</t>
    </rPh>
    <phoneticPr fontId="3"/>
  </si>
  <si>
    <t>10月</t>
    <rPh sb="2" eb="3">
      <t>ガツ</t>
    </rPh>
    <phoneticPr fontId="3"/>
  </si>
  <si>
    <t>11月</t>
    <rPh sb="2" eb="3">
      <t>ガツ</t>
    </rPh>
    <phoneticPr fontId="3"/>
  </si>
  <si>
    <t>12月</t>
  </si>
  <si>
    <t>1月</t>
  </si>
  <si>
    <t>2月</t>
  </si>
  <si>
    <t>3月</t>
  </si>
  <si>
    <t>4月</t>
  </si>
  <si>
    <t>5月</t>
  </si>
  <si>
    <t>6月</t>
  </si>
  <si>
    <t>7月</t>
  </si>
  <si>
    <t>8月</t>
  </si>
  <si>
    <t>9月</t>
  </si>
  <si>
    <t>10月</t>
  </si>
  <si>
    <t>11月</t>
  </si>
  <si>
    <t>合計</t>
    <rPh sb="0" eb="2">
      <t>ゴウケイ</t>
    </rPh>
    <phoneticPr fontId="3"/>
  </si>
  <si>
    <t>合計：</t>
    <rPh sb="0" eb="2">
      <t>ゴウケイ</t>
    </rPh>
    <phoneticPr fontId="3"/>
  </si>
  <si>
    <t>【令和8年度分のみ】中間支払時点における年度内の支払上限額（1億円）との差分
※大きな差分が生じない設計としてください。プラスの値が表示されている場合、その額は協定金として支払い対象外となります</t>
    <rPh sb="1" eb="3">
      <t>レイワ</t>
    </rPh>
    <rPh sb="4" eb="6">
      <t>ネンド</t>
    </rPh>
    <rPh sb="6" eb="7">
      <t>ブン</t>
    </rPh>
    <rPh sb="10" eb="16">
      <t>チュウカンシハライジテン</t>
    </rPh>
    <rPh sb="20" eb="23">
      <t>ネンドナイ</t>
    </rPh>
    <rPh sb="24" eb="26">
      <t>シハラ</t>
    </rPh>
    <rPh sb="26" eb="28">
      <t>ジョウゲン</t>
    </rPh>
    <rPh sb="28" eb="29">
      <t>ガク</t>
    </rPh>
    <rPh sb="31" eb="33">
      <t>オクエン</t>
    </rPh>
    <rPh sb="36" eb="37">
      <t>サ</t>
    </rPh>
    <rPh sb="37" eb="38">
      <t>ブン</t>
    </rPh>
    <rPh sb="40" eb="41">
      <t>オオ</t>
    </rPh>
    <rPh sb="43" eb="45">
      <t>サブン</t>
    </rPh>
    <rPh sb="46" eb="47">
      <t>ショウ</t>
    </rPh>
    <rPh sb="50" eb="52">
      <t>セッケイ</t>
    </rPh>
    <rPh sb="64" eb="65">
      <t>アタイ</t>
    </rPh>
    <rPh sb="66" eb="68">
      <t>ヒョウジ</t>
    </rPh>
    <rPh sb="73" eb="75">
      <t>バアイ</t>
    </rPh>
    <rPh sb="78" eb="79">
      <t>ガク</t>
    </rPh>
    <rPh sb="80" eb="83">
      <t>キョウテイキン</t>
    </rPh>
    <rPh sb="86" eb="88">
      <t>シハラ</t>
    </rPh>
    <rPh sb="89" eb="91">
      <t>タイショウ</t>
    </rPh>
    <rPh sb="91" eb="92">
      <t>ガイ</t>
    </rPh>
    <phoneticPr fontId="3"/>
  </si>
  <si>
    <t>本事業は、２年５か月の期間を通じて、多様な主体による強みやアセットを活用したスタートアップ支援により、東京都の掲げる「10×10×10」等の目標達成に貢献することを目的としています。</t>
    <rPh sb="0" eb="1">
      <t>ホン</t>
    </rPh>
    <rPh sb="1" eb="3">
      <t>ジギョウ</t>
    </rPh>
    <rPh sb="6" eb="7">
      <t>ネン</t>
    </rPh>
    <rPh sb="9" eb="10">
      <t>ゲツ</t>
    </rPh>
    <rPh sb="11" eb="13">
      <t>キカン</t>
    </rPh>
    <rPh sb="14" eb="15">
      <t>ツウ</t>
    </rPh>
    <rPh sb="18" eb="20">
      <t>タヨウ</t>
    </rPh>
    <rPh sb="21" eb="23">
      <t>シュタイ</t>
    </rPh>
    <rPh sb="26" eb="27">
      <t>ツヨ</t>
    </rPh>
    <rPh sb="34" eb="36">
      <t>カツヨウ</t>
    </rPh>
    <rPh sb="45" eb="47">
      <t>シエン</t>
    </rPh>
    <rPh sb="51" eb="54">
      <t>トウキョウト</t>
    </rPh>
    <rPh sb="55" eb="56">
      <t>カカ</t>
    </rPh>
    <rPh sb="68" eb="69">
      <t>トウ</t>
    </rPh>
    <rPh sb="70" eb="72">
      <t>モクヒョウ</t>
    </rPh>
    <rPh sb="72" eb="74">
      <t>タッセイ</t>
    </rPh>
    <rPh sb="75" eb="77">
      <t>コウケン</t>
    </rPh>
    <rPh sb="82" eb="84">
      <t>モクテキ</t>
    </rPh>
    <phoneticPr fontId="25"/>
  </si>
  <si>
    <r>
      <t>ディープテックコース</t>
    </r>
    <r>
      <rPr>
        <b/>
        <sz val="28"/>
        <rFont val="游ゴシック"/>
        <family val="3"/>
        <charset val="128"/>
        <scheme val="minor"/>
      </rPr>
      <t>｜上限３億円</t>
    </r>
    <rPh sb="11" eb="13">
      <t>ジョウゲン</t>
    </rPh>
    <rPh sb="14" eb="16">
      <t>オクエン</t>
    </rPh>
    <phoneticPr fontId="3"/>
  </si>
  <si>
    <t>様式3：KPI設定説明書</t>
    <rPh sb="0" eb="2">
      <t>ヨウシキ</t>
    </rPh>
    <rPh sb="7" eb="12">
      <t>セッテイセツメイショ</t>
    </rPh>
    <phoneticPr fontId="3"/>
  </si>
  <si>
    <t>様式3 別紙：KPI予算対照表</t>
    <rPh sb="0" eb="2">
      <t>ヨウシキ</t>
    </rPh>
    <rPh sb="4" eb="6">
      <t>ベッシ</t>
    </rPh>
    <rPh sb="10" eb="15">
      <t>ヨサンタイショウヒョウ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</si>
</sst>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2">
    <font>
      <sz val="11"/>
      <color theme="1"/>
      <name val="游ゴシック"/>
      <family val="2"/>
      <charset val="128"/>
      <scheme val="minor"/>
    </font>
    <font>
      <sz val="11"/>
      <color theme="1"/>
      <name val="游ゴシック"/>
      <family val="2"/>
      <charset val="128"/>
      <scheme val="minor"/>
    </font>
    <font>
      <sz val="16"/>
      <color theme="1"/>
      <name val="游ゴシック"/>
      <family val="3"/>
      <charset val="128"/>
      <scheme val="minor"/>
    </font>
    <font>
      <sz val="6"/>
      <name val="游ゴシック"/>
      <family val="2"/>
      <charset val="128"/>
      <scheme val="minor"/>
    </font>
    <font>
      <b/>
      <sz val="16"/>
      <color theme="1"/>
      <name val="游ゴシック"/>
      <family val="3"/>
      <charset val="128"/>
      <scheme val="minor"/>
    </font>
    <font>
      <sz val="16"/>
      <name val="游ゴシック"/>
      <family val="3"/>
      <charset val="128"/>
      <scheme val="minor"/>
    </font>
    <font>
      <sz val="11"/>
      <name val="游ゴシック"/>
      <family val="3"/>
      <charset val="128"/>
      <scheme val="minor"/>
    </font>
    <font>
      <sz val="12"/>
      <name val="游ゴシック"/>
      <family val="3"/>
      <charset val="128"/>
      <scheme val="minor"/>
    </font>
    <font>
      <sz val="13"/>
      <name val="游ゴシック"/>
      <family val="3"/>
      <charset val="128"/>
      <scheme val="minor"/>
    </font>
    <font>
      <b/>
      <sz val="13"/>
      <color rgb="FFFF0000"/>
      <name val="游ゴシック"/>
      <family val="3"/>
      <charset val="128"/>
      <scheme val="minor"/>
    </font>
    <font>
      <b/>
      <sz val="13"/>
      <name val="游ゴシック"/>
      <family val="3"/>
      <charset val="128"/>
      <scheme val="minor"/>
    </font>
    <font>
      <sz val="11"/>
      <name val="游ゴシック"/>
      <family val="2"/>
      <charset val="128"/>
      <scheme val="minor"/>
    </font>
    <font>
      <sz val="20"/>
      <name val="游ゴシック"/>
      <family val="3"/>
      <charset val="128"/>
      <scheme val="minor"/>
    </font>
    <font>
      <b/>
      <sz val="20"/>
      <name val="游ゴシック"/>
      <family val="3"/>
      <charset val="128"/>
      <scheme val="minor"/>
    </font>
    <font>
      <b/>
      <sz val="28"/>
      <color rgb="FFFF0000"/>
      <name val="游ゴシック"/>
      <family val="3"/>
      <charset val="128"/>
      <scheme val="minor"/>
    </font>
    <font>
      <b/>
      <sz val="16"/>
      <color rgb="FFFF0000"/>
      <name val="游ゴシック"/>
      <family val="3"/>
      <charset val="128"/>
      <scheme val="minor"/>
    </font>
    <font>
      <sz val="16"/>
      <color rgb="FFFF0000"/>
      <name val="游ゴシック"/>
      <family val="3"/>
      <charset val="128"/>
      <scheme val="minor"/>
    </font>
    <font>
      <sz val="14"/>
      <color theme="1"/>
      <name val="游ゴシック"/>
      <family val="3"/>
      <charset val="128"/>
      <scheme val="minor"/>
    </font>
    <font>
      <sz val="14"/>
      <name val="游ゴシック"/>
      <family val="3"/>
      <charset val="128"/>
      <scheme val="minor"/>
    </font>
    <font>
      <sz val="14"/>
      <name val="游ゴシック"/>
      <family val="2"/>
      <charset val="128"/>
      <scheme val="minor"/>
    </font>
    <font>
      <sz val="12"/>
      <color theme="1"/>
      <name val="游ゴシック"/>
      <family val="3"/>
      <charset val="128"/>
      <scheme val="minor"/>
    </font>
    <font>
      <sz val="11"/>
      <color theme="1"/>
      <name val="游ゴシック"/>
      <family val="3"/>
      <charset val="128"/>
      <scheme val="minor"/>
    </font>
    <font>
      <sz val="12"/>
      <color rgb="FFFF0000"/>
      <name val="游ゴシック"/>
      <family val="3"/>
      <charset val="128"/>
      <scheme val="minor"/>
    </font>
    <font>
      <sz val="16"/>
      <name val="Yu Gothic"/>
      <family val="3"/>
      <charset val="128"/>
    </font>
    <font>
      <sz val="13"/>
      <color theme="1"/>
      <name val="游ゴシック"/>
      <family val="3"/>
      <charset val="128"/>
      <scheme val="minor"/>
    </font>
    <font>
      <sz val="6"/>
      <name val="游ゴシック"/>
      <family val="3"/>
      <charset val="128"/>
      <scheme val="minor"/>
    </font>
    <font>
      <u/>
      <sz val="16"/>
      <name val="游ゴシック"/>
      <family val="3"/>
      <charset val="128"/>
      <scheme val="minor"/>
    </font>
    <font>
      <sz val="11.2"/>
      <name val="游ゴシック"/>
      <family val="3"/>
      <charset val="128"/>
    </font>
    <font>
      <sz val="14"/>
      <name val="Meiryo UI"/>
      <family val="3"/>
      <charset val="128"/>
    </font>
    <font>
      <sz val="11"/>
      <name val="Yu Gothic"/>
      <family val="3"/>
      <charset val="128"/>
    </font>
    <font>
      <b/>
      <sz val="12"/>
      <name val="游ゴシック"/>
      <family val="3"/>
      <charset val="128"/>
      <scheme val="minor"/>
    </font>
    <font>
      <b/>
      <sz val="28"/>
      <name val="游ゴシック"/>
      <family val="3"/>
      <charset val="128"/>
      <scheme val="minor"/>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rgb="FFF8C8CB"/>
        <bgColor indexed="64"/>
      </patternFill>
    </fill>
  </fills>
  <borders count="42">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
      <left style="double">
        <color auto="1"/>
      </left>
      <right style="thin">
        <color auto="1"/>
      </right>
      <top style="thin">
        <color auto="1"/>
      </top>
      <bottom style="thin">
        <color auto="1"/>
      </bottom>
      <diagonal/>
    </border>
    <border>
      <left style="thin">
        <color indexed="64"/>
      </left>
      <right style="double">
        <color auto="1"/>
      </right>
      <top style="thin">
        <color auto="1"/>
      </top>
      <bottom/>
      <diagonal/>
    </border>
    <border>
      <left style="thin">
        <color indexed="64"/>
      </left>
      <right style="thin">
        <color auto="1"/>
      </right>
      <top style="thin">
        <color auto="1"/>
      </top>
      <bottom style="hair">
        <color auto="1"/>
      </bottom>
      <diagonal/>
    </border>
    <border>
      <left style="double">
        <color auto="1"/>
      </left>
      <right style="thin">
        <color indexed="64"/>
      </right>
      <top/>
      <bottom style="thin">
        <color auto="1"/>
      </bottom>
      <diagonal/>
    </border>
    <border>
      <left style="thin">
        <color indexed="64"/>
      </left>
      <right style="thin">
        <color auto="1"/>
      </right>
      <top style="double">
        <color indexed="64"/>
      </top>
      <bottom style="thin">
        <color auto="1"/>
      </bottom>
      <diagonal/>
    </border>
    <border>
      <left style="double">
        <color auto="1"/>
      </left>
      <right style="thin">
        <color indexed="64"/>
      </right>
      <top style="double">
        <color indexed="64"/>
      </top>
      <bottom style="thin">
        <color auto="1"/>
      </bottom>
      <diagonal/>
    </border>
    <border>
      <left style="thin">
        <color indexed="64"/>
      </left>
      <right style="double">
        <color auto="1"/>
      </right>
      <top style="double">
        <color indexed="64"/>
      </top>
      <bottom/>
      <diagonal/>
    </border>
    <border>
      <left style="thin">
        <color auto="1"/>
      </left>
      <right/>
      <top/>
      <bottom/>
      <diagonal/>
    </border>
    <border>
      <left style="thin">
        <color auto="1"/>
      </left>
      <right/>
      <top style="double">
        <color indexed="64"/>
      </top>
      <bottom style="thin">
        <color auto="1"/>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right style="thin">
        <color auto="1"/>
      </right>
      <top style="thin">
        <color auto="1"/>
      </top>
      <bottom style="double">
        <color indexed="64"/>
      </bottom>
      <diagonal/>
    </border>
    <border>
      <left style="double">
        <color auto="1"/>
      </left>
      <right style="thin">
        <color indexed="64"/>
      </right>
      <top style="thin">
        <color auto="1"/>
      </top>
      <bottom style="double">
        <color indexed="64"/>
      </bottom>
      <diagonal/>
    </border>
    <border>
      <left style="thin">
        <color auto="1"/>
      </left>
      <right/>
      <top/>
      <bottom style="double">
        <color indexed="64"/>
      </bottom>
      <diagonal/>
    </border>
    <border>
      <left style="thin">
        <color auto="1"/>
      </left>
      <right style="thin">
        <color auto="1"/>
      </right>
      <top/>
      <bottom style="double">
        <color indexed="64"/>
      </bottom>
      <diagonal/>
    </border>
    <border>
      <left style="double">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thin">
        <color auto="1"/>
      </right>
      <top/>
      <bottom/>
      <diagonal/>
    </border>
    <border>
      <left style="double">
        <color auto="1"/>
      </left>
      <right/>
      <top/>
      <bottom/>
      <diagonal/>
    </border>
    <border>
      <left/>
      <right style="double">
        <color auto="1"/>
      </right>
      <top/>
      <bottom style="thin">
        <color auto="1"/>
      </bottom>
      <diagonal/>
    </border>
    <border>
      <left style="double">
        <color auto="1"/>
      </left>
      <right/>
      <top style="thin">
        <color auto="1"/>
      </top>
      <bottom/>
      <diagonal/>
    </border>
    <border>
      <left/>
      <right style="double">
        <color auto="1"/>
      </right>
      <top style="thin">
        <color auto="1"/>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auto="1"/>
      </left>
      <right style="thin">
        <color auto="1"/>
      </right>
      <top style="double">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248">
    <xf numFmtId="0" fontId="0" fillId="0" borderId="0" xfId="0">
      <alignment vertical="center"/>
    </xf>
    <xf numFmtId="0" fontId="2" fillId="0" borderId="0" xfId="0" applyFont="1">
      <alignment vertical="center"/>
    </xf>
    <xf numFmtId="0" fontId="5" fillId="0" borderId="0" xfId="0" applyFont="1" applyProtection="1">
      <alignment vertical="center"/>
      <protection locked="0"/>
    </xf>
    <xf numFmtId="38" fontId="5" fillId="0" borderId="0" xfId="1" applyFont="1" applyProtection="1">
      <alignment vertical="center"/>
      <protection locked="0"/>
    </xf>
    <xf numFmtId="0" fontId="5" fillId="0" borderId="0" xfId="0" applyFont="1" applyAlignment="1" applyProtection="1">
      <alignment horizontal="right" vertical="center"/>
      <protection locked="0"/>
    </xf>
    <xf numFmtId="38" fontId="5" fillId="0" borderId="0" xfId="1" applyFont="1" applyFill="1" applyBorder="1" applyAlignment="1" applyProtection="1">
      <alignment horizontal="right" vertical="center" wrapText="1"/>
      <protection locked="0"/>
    </xf>
    <xf numFmtId="38" fontId="5" fillId="0" borderId="0" xfId="1"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176" fontId="5" fillId="0" borderId="0" xfId="0" applyNumberFormat="1" applyFont="1" applyAlignment="1" applyProtection="1">
      <alignment horizontal="center" vertical="center"/>
      <protection locked="0"/>
    </xf>
    <xf numFmtId="0" fontId="5" fillId="0" borderId="0" xfId="0" applyFont="1" applyAlignment="1" applyProtection="1">
      <alignment horizontal="center" vertical="center" wrapText="1"/>
      <protection locked="0"/>
    </xf>
    <xf numFmtId="3" fontId="5" fillId="0" borderId="0" xfId="0" applyNumberFormat="1" applyFont="1" applyAlignment="1" applyProtection="1">
      <alignment horizontal="center" vertical="center"/>
      <protection locked="0"/>
    </xf>
    <xf numFmtId="0" fontId="5" fillId="0" borderId="0" xfId="0" applyFont="1" applyAlignment="1" applyProtection="1">
      <alignment horizontal="center" vertical="center" textRotation="255"/>
      <protection locked="0"/>
    </xf>
    <xf numFmtId="0" fontId="2" fillId="0" borderId="3" xfId="0" applyFont="1" applyBorder="1" applyAlignment="1">
      <alignment horizontal="right" vertical="center"/>
    </xf>
    <xf numFmtId="0" fontId="2" fillId="2" borderId="2" xfId="0" applyFont="1" applyFill="1" applyBorder="1" applyAlignment="1">
      <alignment horizontal="right" vertical="center"/>
    </xf>
    <xf numFmtId="0" fontId="2" fillId="2" borderId="5" xfId="0" applyFont="1" applyFill="1" applyBorder="1">
      <alignment vertical="center"/>
    </xf>
    <xf numFmtId="0" fontId="2" fillId="2" borderId="6" xfId="0" applyFont="1" applyFill="1" applyBorder="1">
      <alignment vertical="center"/>
    </xf>
    <xf numFmtId="0" fontId="2" fillId="0" borderId="10" xfId="0" applyFont="1" applyBorder="1" applyAlignment="1">
      <alignment horizontal="right" vertical="center"/>
    </xf>
    <xf numFmtId="0" fontId="2" fillId="2" borderId="9" xfId="0" applyFont="1" applyFill="1" applyBorder="1" applyAlignment="1">
      <alignment horizontal="right" vertical="center"/>
    </xf>
    <xf numFmtId="38" fontId="2" fillId="0" borderId="0" xfId="0" applyNumberFormat="1" applyFont="1">
      <alignment vertical="center"/>
    </xf>
    <xf numFmtId="38" fontId="5" fillId="0" borderId="1" xfId="0" applyNumberFormat="1" applyFont="1" applyBorder="1" applyAlignment="1" applyProtection="1">
      <alignment horizontal="right" vertical="center" wrapText="1"/>
      <protection locked="0"/>
    </xf>
    <xf numFmtId="38" fontId="5" fillId="0" borderId="4" xfId="1" applyFont="1" applyFill="1" applyBorder="1" applyAlignment="1" applyProtection="1">
      <alignment horizontal="right" vertical="center" wrapText="1"/>
      <protection locked="0"/>
    </xf>
    <xf numFmtId="38" fontId="5" fillId="0" borderId="1" xfId="1" applyFont="1" applyFill="1" applyBorder="1" applyAlignment="1" applyProtection="1">
      <alignment horizontal="right" vertical="center" wrapText="1"/>
      <protection locked="0"/>
    </xf>
    <xf numFmtId="38" fontId="5" fillId="0" borderId="4" xfId="1" applyFont="1" applyBorder="1" applyAlignment="1" applyProtection="1">
      <alignment horizontal="center" vertical="center"/>
      <protection locked="0"/>
    </xf>
    <xf numFmtId="3" fontId="5" fillId="0" borderId="1" xfId="0" applyNumberFormat="1" applyFont="1" applyBorder="1" applyAlignment="1" applyProtection="1">
      <alignment horizontal="center" vertical="center"/>
      <protection locked="0"/>
    </xf>
    <xf numFmtId="38" fontId="5" fillId="0" borderId="1" xfId="1" quotePrefix="1" applyFont="1" applyFill="1" applyBorder="1" applyAlignment="1" applyProtection="1">
      <alignment horizontal="right" vertical="center" wrapText="1"/>
      <protection locked="0"/>
    </xf>
    <xf numFmtId="0" fontId="5" fillId="0" borderId="1" xfId="0" applyFont="1" applyBorder="1" applyAlignment="1" applyProtection="1">
      <alignment horizontal="right" vertical="center" wrapText="1"/>
      <protection locked="0"/>
    </xf>
    <xf numFmtId="0" fontId="5" fillId="0" borderId="1" xfId="0" applyFont="1" applyBorder="1" applyAlignment="1" applyProtection="1">
      <alignment horizontal="center" vertical="center" wrapText="1" shrinkToFit="1"/>
      <protection locked="0"/>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6" fillId="0" borderId="0" xfId="2" applyFont="1" applyAlignment="1" applyProtection="1">
      <protection locked="0"/>
    </xf>
    <xf numFmtId="38" fontId="6" fillId="0" borderId="0" xfId="1" applyFont="1" applyAlignment="1" applyProtection="1">
      <protection locked="0"/>
    </xf>
    <xf numFmtId="0" fontId="6" fillId="0" borderId="0" xfId="2" applyFont="1" applyAlignment="1" applyProtection="1">
      <alignment wrapText="1"/>
      <protection locked="0"/>
    </xf>
    <xf numFmtId="0" fontId="6" fillId="0" borderId="0" xfId="2" applyFont="1" applyAlignment="1" applyProtection="1">
      <alignment horizontal="right" wrapText="1"/>
      <protection locked="0"/>
    </xf>
    <xf numFmtId="0" fontId="6" fillId="0" borderId="0" xfId="2" applyFont="1" applyAlignment="1" applyProtection="1">
      <alignment horizontal="right"/>
      <protection locked="0"/>
    </xf>
    <xf numFmtId="38" fontId="7" fillId="0" borderId="0" xfId="1" applyFont="1" applyAlignment="1" applyProtection="1">
      <protection locked="0"/>
    </xf>
    <xf numFmtId="0" fontId="7" fillId="0" borderId="0" xfId="2" applyFont="1" applyAlignment="1" applyProtection="1">
      <protection locked="0"/>
    </xf>
    <xf numFmtId="0" fontId="8" fillId="0" borderId="0" xfId="2" applyFont="1" applyAlignment="1" applyProtection="1">
      <protection locked="0"/>
    </xf>
    <xf numFmtId="38" fontId="8" fillId="0" borderId="0" xfId="1" applyFont="1" applyAlignment="1" applyProtection="1">
      <protection locked="0"/>
    </xf>
    <xf numFmtId="0" fontId="8" fillId="0" borderId="0" xfId="2" applyFont="1" applyAlignment="1" applyProtection="1">
      <alignment wrapText="1"/>
      <protection locked="0"/>
    </xf>
    <xf numFmtId="0" fontId="8" fillId="0" borderId="0" xfId="2" applyFont="1" applyAlignment="1" applyProtection="1">
      <alignment horizontal="right" wrapText="1"/>
      <protection locked="0"/>
    </xf>
    <xf numFmtId="0" fontId="8" fillId="0" borderId="0" xfId="2" applyFont="1" applyAlignment="1" applyProtection="1">
      <alignment horizontal="right"/>
      <protection locked="0"/>
    </xf>
    <xf numFmtId="0" fontId="8" fillId="0" borderId="0" xfId="2" applyFont="1" applyAlignment="1" applyProtection="1">
      <alignment horizontal="center"/>
      <protection locked="0"/>
    </xf>
    <xf numFmtId="0" fontId="10" fillId="0" borderId="0" xfId="2" applyFont="1" applyAlignment="1" applyProtection="1">
      <protection locked="0"/>
    </xf>
    <xf numFmtId="0" fontId="11" fillId="0" borderId="0" xfId="0" applyFont="1" applyProtection="1">
      <alignment vertical="center"/>
      <protection locked="0"/>
    </xf>
    <xf numFmtId="38" fontId="11" fillId="0" borderId="0" xfId="1" applyFont="1" applyProtection="1">
      <alignment vertical="center"/>
      <protection locked="0"/>
    </xf>
    <xf numFmtId="0" fontId="11" fillId="0" borderId="0" xfId="0" applyFont="1" applyAlignment="1" applyProtection="1">
      <alignment horizontal="right" vertical="center"/>
      <protection locked="0"/>
    </xf>
    <xf numFmtId="0" fontId="12" fillId="0" borderId="0" xfId="0" applyFont="1" applyProtection="1">
      <alignment vertical="center"/>
      <protection locked="0"/>
    </xf>
    <xf numFmtId="38" fontId="12" fillId="0" borderId="0" xfId="1" applyFont="1" applyProtection="1">
      <alignment vertical="center"/>
      <protection locked="0"/>
    </xf>
    <xf numFmtId="0" fontId="12" fillId="0" borderId="0" xfId="0" applyFont="1" applyAlignment="1" applyProtection="1">
      <alignment horizontal="right" vertical="center"/>
      <protection locked="0"/>
    </xf>
    <xf numFmtId="0" fontId="14" fillId="0" borderId="0" xfId="0" applyFont="1" applyProtection="1">
      <alignment vertical="center"/>
      <protection locked="0"/>
    </xf>
    <xf numFmtId="38" fontId="16" fillId="0" borderId="0" xfId="0" applyNumberFormat="1" applyFont="1">
      <alignment vertical="center"/>
    </xf>
    <xf numFmtId="0" fontId="2" fillId="0" borderId="0" xfId="0" applyFont="1" applyAlignment="1">
      <alignment horizontal="right" vertical="center"/>
    </xf>
    <xf numFmtId="38" fontId="5" fillId="0" borderId="4" xfId="1" quotePrefix="1" applyFont="1" applyFill="1" applyBorder="1" applyAlignment="1" applyProtection="1">
      <alignment horizontal="right" vertical="center" wrapText="1"/>
      <protection locked="0"/>
    </xf>
    <xf numFmtId="0" fontId="5" fillId="0" borderId="4" xfId="0" applyFont="1" applyBorder="1" applyAlignment="1" applyProtection="1">
      <alignment horizontal="right" vertical="center" wrapText="1"/>
      <protection locked="0"/>
    </xf>
    <xf numFmtId="38" fontId="11" fillId="0" borderId="0" xfId="1" applyFont="1" applyBorder="1" applyProtection="1">
      <alignment vertical="center"/>
      <protection locked="0"/>
    </xf>
    <xf numFmtId="38" fontId="11" fillId="4" borderId="14" xfId="1" applyFont="1" applyFill="1" applyBorder="1" applyAlignment="1" applyProtection="1">
      <alignment horizontal="center" vertical="center"/>
    </xf>
    <xf numFmtId="38" fontId="7" fillId="0" borderId="0" xfId="1" applyFont="1" applyBorder="1" applyAlignment="1" applyProtection="1">
      <alignment horizontal="left" vertical="center" wrapText="1"/>
      <protection locked="0"/>
    </xf>
    <xf numFmtId="177" fontId="11" fillId="0" borderId="9" xfId="0" applyNumberFormat="1"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9" fillId="0" borderId="0" xfId="0" applyFont="1" applyAlignment="1" applyProtection="1">
      <alignment horizontal="center" vertical="center"/>
      <protection locked="0"/>
    </xf>
    <xf numFmtId="38" fontId="7" fillId="0" borderId="0" xfId="1" applyFont="1" applyProtection="1">
      <alignment vertical="center"/>
      <protection locked="0"/>
    </xf>
    <xf numFmtId="0" fontId="7" fillId="0" borderId="0" xfId="0" applyFont="1" applyProtection="1">
      <alignment vertical="center"/>
      <protection locked="0"/>
    </xf>
    <xf numFmtId="38" fontId="11" fillId="4" borderId="1" xfId="1" applyFont="1" applyFill="1" applyBorder="1" applyAlignment="1" applyProtection="1">
      <alignment horizontal="center" vertical="center"/>
    </xf>
    <xf numFmtId="0" fontId="7" fillId="0" borderId="1" xfId="0" applyFont="1" applyBorder="1" applyAlignment="1" applyProtection="1">
      <alignment horizontal="center" vertical="center" wrapText="1"/>
      <protection locked="0"/>
    </xf>
    <xf numFmtId="38" fontId="7" fillId="0" borderId="0" xfId="1" applyFont="1" applyBorder="1" applyProtection="1">
      <alignment vertical="center"/>
      <protection locked="0"/>
    </xf>
    <xf numFmtId="0" fontId="6" fillId="0" borderId="0" xfId="0" applyFont="1" applyProtection="1">
      <alignment vertical="center"/>
      <protection locked="0"/>
    </xf>
    <xf numFmtId="38" fontId="20" fillId="0" borderId="0" xfId="1" applyFont="1" applyBorder="1" applyProtection="1">
      <alignment vertical="center"/>
      <protection locked="0"/>
    </xf>
    <xf numFmtId="38" fontId="11" fillId="0" borderId="1" xfId="1"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177" fontId="6" fillId="0" borderId="0" xfId="0" applyNumberFormat="1" applyFont="1" applyProtection="1">
      <alignment vertical="center"/>
      <protection locked="0"/>
    </xf>
    <xf numFmtId="38" fontId="6" fillId="4" borderId="14" xfId="1" applyFont="1" applyFill="1" applyBorder="1" applyAlignment="1" applyProtection="1">
      <alignment horizontal="center" vertical="center"/>
    </xf>
    <xf numFmtId="0" fontId="7" fillId="0" borderId="1" xfId="0" applyFont="1" applyBorder="1" applyAlignment="1" applyProtection="1">
      <alignment horizontal="left" vertical="center" wrapText="1"/>
      <protection locked="0"/>
    </xf>
    <xf numFmtId="38" fontId="7" fillId="0" borderId="3" xfId="1" quotePrefix="1" applyFont="1" applyFill="1" applyBorder="1" applyAlignment="1" applyProtection="1">
      <alignment horizontal="center" vertical="center" wrapText="1"/>
      <protection locked="0"/>
    </xf>
    <xf numFmtId="38" fontId="7" fillId="5" borderId="1" xfId="1" quotePrefix="1" applyFont="1" applyFill="1" applyBorder="1" applyAlignment="1" applyProtection="1">
      <alignment horizontal="center" vertical="center" wrapText="1"/>
      <protection locked="0"/>
    </xf>
    <xf numFmtId="38" fontId="7" fillId="0" borderId="2" xfId="1" applyFont="1" applyFill="1" applyBorder="1" applyAlignment="1" applyProtection="1">
      <alignment horizontal="left" vertical="center" wrapText="1"/>
      <protection locked="0"/>
    </xf>
    <xf numFmtId="38" fontId="7" fillId="0" borderId="15" xfId="1" applyFont="1" applyFill="1" applyBorder="1" applyAlignment="1" applyProtection="1">
      <alignment horizontal="left" vertical="center" wrapText="1"/>
      <protection locked="0"/>
    </xf>
    <xf numFmtId="38" fontId="6" fillId="0" borderId="16" xfId="1"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176" fontId="6" fillId="0" borderId="3" xfId="0" applyNumberFormat="1" applyFont="1" applyBorder="1" applyAlignment="1" applyProtection="1">
      <alignment horizontal="center" vertical="center"/>
      <protection locked="0"/>
    </xf>
    <xf numFmtId="0" fontId="8" fillId="0" borderId="3" xfId="0" applyFont="1" applyBorder="1" applyAlignment="1" applyProtection="1">
      <alignment horizontal="left" vertical="center" wrapText="1"/>
      <protection locked="0"/>
    </xf>
    <xf numFmtId="0" fontId="6" fillId="0" borderId="11" xfId="0" applyFont="1" applyBorder="1" applyAlignment="1" applyProtection="1">
      <alignment horizontal="center" vertical="center"/>
      <protection locked="0"/>
    </xf>
    <xf numFmtId="176" fontId="6" fillId="0" borderId="10" xfId="0" applyNumberFormat="1" applyFont="1" applyBorder="1" applyAlignment="1" applyProtection="1">
      <alignment horizontal="center" vertical="center"/>
      <protection locked="0"/>
    </xf>
    <xf numFmtId="3" fontId="5" fillId="0" borderId="10" xfId="0" applyNumberFormat="1"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8" fillId="0" borderId="3" xfId="0" applyFont="1" applyBorder="1" applyAlignment="1" applyProtection="1">
      <alignment horizontal="left" vertical="center" wrapText="1" shrinkToFit="1"/>
      <protection locked="0"/>
    </xf>
    <xf numFmtId="38" fontId="7" fillId="0" borderId="6" xfId="1" applyFont="1" applyFill="1" applyBorder="1" applyAlignment="1" applyProtection="1">
      <alignment horizontal="left" vertical="center" wrapText="1"/>
      <protection locked="0"/>
    </xf>
    <xf numFmtId="38" fontId="7" fillId="0" borderId="18" xfId="1" applyFont="1" applyFill="1" applyBorder="1" applyAlignment="1" applyProtection="1">
      <alignment horizontal="left" vertical="center" wrapText="1"/>
      <protection locked="0"/>
    </xf>
    <xf numFmtId="0" fontId="7" fillId="0" borderId="12" xfId="0" applyFont="1" applyBorder="1" applyAlignment="1" applyProtection="1">
      <alignment horizontal="left" vertical="center" wrapText="1"/>
      <protection locked="0"/>
    </xf>
    <xf numFmtId="38" fontId="7" fillId="0" borderId="7" xfId="1" quotePrefix="1" applyFont="1" applyFill="1" applyBorder="1" applyAlignment="1" applyProtection="1">
      <alignment horizontal="center" vertical="center" wrapText="1"/>
      <protection locked="0"/>
    </xf>
    <xf numFmtId="38" fontId="7" fillId="5" borderId="19" xfId="1" quotePrefix="1" applyFont="1" applyFill="1" applyBorder="1" applyAlignment="1" applyProtection="1">
      <alignment horizontal="center" vertical="center" wrapText="1"/>
      <protection locked="0"/>
    </xf>
    <xf numFmtId="38" fontId="6" fillId="0" borderId="21" xfId="1"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176" fontId="6" fillId="0" borderId="22" xfId="0" applyNumberFormat="1" applyFont="1" applyBorder="1" applyAlignment="1" applyProtection="1">
      <alignment horizontal="center" vertical="center"/>
      <protection locked="0"/>
    </xf>
    <xf numFmtId="0" fontId="8" fillId="0" borderId="23" xfId="0" applyFont="1" applyBorder="1" applyAlignment="1" applyProtection="1">
      <alignment horizontal="left" vertical="center" wrapText="1" shrinkToFit="1"/>
      <protection locked="0"/>
    </xf>
    <xf numFmtId="3" fontId="5" fillId="0" borderId="22" xfId="0" applyNumberFormat="1" applyFont="1" applyBorder="1" applyAlignment="1" applyProtection="1">
      <alignment horizontal="center" vertical="center"/>
      <protection locked="0"/>
    </xf>
    <xf numFmtId="0" fontId="7" fillId="0" borderId="24" xfId="0" applyFont="1" applyBorder="1" applyAlignment="1" applyProtection="1">
      <alignment horizontal="left" vertical="center" wrapText="1"/>
      <protection locked="0"/>
    </xf>
    <xf numFmtId="0" fontId="6" fillId="0" borderId="25"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38" fontId="7" fillId="5" borderId="27" xfId="1" quotePrefix="1" applyFont="1" applyFill="1" applyBorder="1" applyAlignment="1" applyProtection="1">
      <alignment horizontal="center" vertical="center" wrapText="1"/>
      <protection locked="0"/>
    </xf>
    <xf numFmtId="176" fontId="6" fillId="0" borderId="25" xfId="0" applyNumberFormat="1" applyFont="1" applyBorder="1" applyAlignment="1" applyProtection="1">
      <alignment horizontal="center" vertical="center"/>
      <protection locked="0"/>
    </xf>
    <xf numFmtId="0" fontId="8" fillId="0" borderId="25" xfId="0" applyFont="1" applyBorder="1" applyAlignment="1" applyProtection="1">
      <alignment horizontal="left" vertical="center" wrapText="1"/>
      <protection locked="0"/>
    </xf>
    <xf numFmtId="3" fontId="5" fillId="0" borderId="25" xfId="0" applyNumberFormat="1"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38" fontId="7" fillId="5" borderId="15" xfId="1" quotePrefix="1" applyFont="1" applyFill="1" applyBorder="1" applyAlignment="1" applyProtection="1">
      <alignment horizontal="center" vertical="center" wrapText="1"/>
      <protection locked="0"/>
    </xf>
    <xf numFmtId="0" fontId="22" fillId="0" borderId="1" xfId="0" applyFont="1" applyBorder="1" applyAlignment="1" applyProtection="1">
      <alignment horizontal="left" vertical="center" wrapText="1"/>
      <protection locked="0"/>
    </xf>
    <xf numFmtId="38" fontId="7" fillId="0" borderId="8" xfId="1" quotePrefix="1" applyFont="1" applyFill="1" applyBorder="1" applyAlignment="1" applyProtection="1">
      <alignment horizontal="left" vertical="center" wrapText="1"/>
      <protection locked="0"/>
    </xf>
    <xf numFmtId="176" fontId="6" fillId="0" borderId="10" xfId="0" applyNumberFormat="1" applyFont="1" applyBorder="1" applyAlignment="1" applyProtection="1">
      <alignment horizontal="center" vertical="center" wrapText="1"/>
      <protection locked="0"/>
    </xf>
    <xf numFmtId="0" fontId="7" fillId="6" borderId="1" xfId="0" applyFont="1" applyFill="1" applyBorder="1" applyAlignment="1" applyProtection="1">
      <alignment horizontal="center" vertical="center" wrapText="1"/>
      <protection locked="0"/>
    </xf>
    <xf numFmtId="0" fontId="7" fillId="6" borderId="30" xfId="0" applyFont="1" applyFill="1" applyBorder="1" applyAlignment="1" applyProtection="1">
      <alignment horizontal="center" vertical="center" wrapText="1"/>
      <protection locked="0"/>
    </xf>
    <xf numFmtId="0" fontId="7" fillId="0" borderId="31" xfId="0" applyFont="1" applyBorder="1" applyAlignment="1" applyProtection="1">
      <alignment horizontal="center" vertical="center" wrapText="1"/>
      <protection locked="0"/>
    </xf>
    <xf numFmtId="0" fontId="7" fillId="0" borderId="11" xfId="0" applyFont="1" applyBorder="1" applyAlignment="1" applyProtection="1">
      <alignment horizontal="center" vertical="center"/>
      <protection locked="0"/>
    </xf>
    <xf numFmtId="0" fontId="7" fillId="0" borderId="10" xfId="0" applyFont="1" applyBorder="1" applyAlignment="1" applyProtection="1">
      <alignment horizontal="center" vertical="center"/>
      <protection locked="0"/>
    </xf>
    <xf numFmtId="0" fontId="10" fillId="0" borderId="0" xfId="0" applyFont="1" applyProtection="1">
      <alignment vertical="center"/>
      <protection locked="0"/>
    </xf>
    <xf numFmtId="0" fontId="24" fillId="0" borderId="0" xfId="2" applyFont="1" applyAlignment="1" applyProtection="1">
      <alignment vertical="top"/>
      <protection locked="0"/>
    </xf>
    <xf numFmtId="0" fontId="24" fillId="0" borderId="0" xfId="2" applyFont="1" applyAlignment="1" applyProtection="1">
      <protection locked="0"/>
    </xf>
    <xf numFmtId="0" fontId="7" fillId="0" borderId="0" xfId="2" applyFont="1" applyAlignment="1" applyProtection="1">
      <alignment vertical="top" wrapText="1"/>
      <protection locked="0"/>
    </xf>
    <xf numFmtId="0" fontId="8" fillId="0" borderId="0" xfId="2" applyFont="1" applyProtection="1">
      <alignment vertical="center"/>
      <protection locked="0"/>
    </xf>
    <xf numFmtId="0" fontId="7" fillId="0" borderId="0" xfId="2" applyFont="1" applyAlignment="1" applyProtection="1">
      <alignment vertical="top"/>
      <protection locked="0"/>
    </xf>
    <xf numFmtId="38" fontId="8" fillId="0" borderId="0" xfId="1" applyFont="1" applyFill="1" applyAlignment="1" applyProtection="1">
      <protection locked="0"/>
    </xf>
    <xf numFmtId="0" fontId="11" fillId="0" borderId="0" xfId="2" applyFont="1" applyProtection="1">
      <alignment vertical="center"/>
      <protection locked="0"/>
    </xf>
    <xf numFmtId="0" fontId="11" fillId="0" borderId="0" xfId="2" applyFont="1" applyAlignment="1" applyProtection="1">
      <alignment horizontal="right" vertical="center"/>
      <protection locked="0"/>
    </xf>
    <xf numFmtId="38" fontId="7" fillId="0" borderId="0" xfId="1" applyFont="1" applyFill="1" applyProtection="1">
      <alignment vertical="center"/>
      <protection locked="0"/>
    </xf>
    <xf numFmtId="0" fontId="7" fillId="0" borderId="0" xfId="2" applyFont="1" applyProtection="1">
      <alignment vertical="center"/>
      <protection locked="0"/>
    </xf>
    <xf numFmtId="0" fontId="26" fillId="0" borderId="0" xfId="2" applyFont="1" applyProtection="1">
      <alignment vertical="center"/>
      <protection locked="0"/>
    </xf>
    <xf numFmtId="0" fontId="28" fillId="0" borderId="0" xfId="0" applyFont="1" applyProtection="1">
      <alignment vertical="center"/>
      <protection locked="0"/>
    </xf>
    <xf numFmtId="0" fontId="6" fillId="0" borderId="17" xfId="0" applyFont="1" applyBorder="1" applyAlignment="1" applyProtection="1">
      <alignment horizontal="center" vertical="center" wrapText="1"/>
      <protection locked="0"/>
    </xf>
    <xf numFmtId="38" fontId="7" fillId="0" borderId="20" xfId="1" applyFont="1" applyFill="1" applyBorder="1" applyAlignment="1" applyProtection="1">
      <alignment horizontal="left" vertical="center" wrapText="1"/>
      <protection locked="0"/>
    </xf>
    <xf numFmtId="38" fontId="7" fillId="0" borderId="26" xfId="1" quotePrefix="1" applyFont="1" applyFill="1" applyBorder="1" applyAlignment="1" applyProtection="1">
      <alignment horizontal="left" vertical="center" wrapText="1"/>
      <protection locked="0"/>
    </xf>
    <xf numFmtId="0" fontId="6" fillId="0" borderId="10" xfId="0" applyFont="1" applyBorder="1" applyAlignment="1" applyProtection="1">
      <alignment horizontal="center" vertical="center" wrapText="1"/>
      <protection locked="0"/>
    </xf>
    <xf numFmtId="0" fontId="7" fillId="0" borderId="0" xfId="2" applyFont="1" applyAlignment="1" applyProtection="1">
      <alignment horizontal="right"/>
      <protection locked="0"/>
    </xf>
    <xf numFmtId="0" fontId="6" fillId="0" borderId="10" xfId="0" applyFont="1" applyBorder="1" applyAlignment="1" applyProtection="1">
      <alignment horizontal="left" vertical="center"/>
      <protection locked="0"/>
    </xf>
    <xf numFmtId="0" fontId="6" fillId="0" borderId="25" xfId="0" applyFont="1" applyBorder="1" applyAlignment="1" applyProtection="1">
      <alignment horizontal="left" vertical="center" wrapText="1"/>
      <protection locked="0"/>
    </xf>
    <xf numFmtId="38" fontId="7" fillId="0" borderId="7" xfId="1" quotePrefix="1" applyFont="1" applyFill="1" applyBorder="1" applyAlignment="1" applyProtection="1">
      <alignment horizontal="left" vertical="center" wrapText="1"/>
      <protection locked="0"/>
    </xf>
    <xf numFmtId="38" fontId="7" fillId="0" borderId="3" xfId="1" quotePrefix="1" applyFont="1" applyFill="1" applyBorder="1" applyAlignment="1" applyProtection="1">
      <alignment horizontal="left" vertical="center" wrapText="1"/>
      <protection locked="0"/>
    </xf>
    <xf numFmtId="0" fontId="5" fillId="0" borderId="0" xfId="0" applyFont="1">
      <alignment vertical="center"/>
    </xf>
    <xf numFmtId="38" fontId="5" fillId="2" borderId="1" xfId="1" quotePrefix="1" applyFont="1" applyFill="1" applyBorder="1" applyAlignment="1" applyProtection="1">
      <alignment horizontal="right" vertical="center" wrapText="1"/>
      <protection locked="0"/>
    </xf>
    <xf numFmtId="0" fontId="5" fillId="2" borderId="1" xfId="0" applyFont="1" applyFill="1" applyBorder="1" applyAlignment="1" applyProtection="1">
      <alignment horizontal="right" vertical="center" wrapText="1"/>
      <protection locked="0"/>
    </xf>
    <xf numFmtId="38" fontId="5" fillId="2" borderId="1" xfId="1" applyFont="1" applyFill="1" applyBorder="1" applyAlignment="1" applyProtection="1">
      <alignment horizontal="right" vertical="center" wrapText="1"/>
      <protection locked="0"/>
    </xf>
    <xf numFmtId="38" fontId="5" fillId="2" borderId="4" xfId="1" applyFont="1" applyFill="1" applyBorder="1" applyAlignment="1" applyProtection="1">
      <alignment horizontal="right" vertical="center" wrapText="1"/>
      <protection locked="0"/>
    </xf>
    <xf numFmtId="38" fontId="5" fillId="2" borderId="4" xfId="1" quotePrefix="1" applyFont="1" applyFill="1" applyBorder="1" applyAlignment="1" applyProtection="1">
      <alignment horizontal="right" vertical="center" wrapText="1"/>
      <protection locked="0"/>
    </xf>
    <xf numFmtId="0" fontId="5" fillId="2" borderId="4" xfId="0" applyFont="1" applyFill="1" applyBorder="1" applyAlignment="1" applyProtection="1">
      <alignment horizontal="right" vertical="center" wrapText="1"/>
      <protection locked="0"/>
    </xf>
    <xf numFmtId="0" fontId="30" fillId="0" borderId="0" xfId="2" applyFont="1" applyAlignment="1" applyProtection="1">
      <alignment horizontal="right"/>
      <protection locked="0"/>
    </xf>
    <xf numFmtId="38" fontId="5" fillId="0" borderId="1" xfId="1" applyFont="1" applyBorder="1" applyAlignment="1" applyProtection="1">
      <alignment horizontal="center" vertical="center" wrapText="1" shrinkToFit="1"/>
      <protection locked="0"/>
    </xf>
    <xf numFmtId="38" fontId="2" fillId="0" borderId="0" xfId="1" applyFont="1">
      <alignment vertical="center"/>
    </xf>
    <xf numFmtId="38" fontId="8" fillId="0" borderId="0" xfId="1" applyFont="1" applyAlignment="1" applyProtection="1">
      <alignment horizontal="center"/>
      <protection locked="0"/>
    </xf>
    <xf numFmtId="0" fontId="8" fillId="0" borderId="10" xfId="0" applyFont="1" applyBorder="1" applyAlignment="1" applyProtection="1">
      <alignment horizontal="left" vertical="center" wrapText="1"/>
      <protection locked="0"/>
    </xf>
    <xf numFmtId="0" fontId="6" fillId="0" borderId="31" xfId="0" applyFont="1" applyBorder="1" applyAlignment="1" applyProtection="1">
      <alignment horizontal="center" vertical="center"/>
      <protection locked="0"/>
    </xf>
    <xf numFmtId="0" fontId="13" fillId="0" borderId="0" xfId="0" applyFont="1" applyAlignment="1" applyProtection="1">
      <alignment horizontal="left" vertical="center"/>
      <protection locked="0"/>
    </xf>
    <xf numFmtId="0" fontId="7" fillId="7" borderId="3" xfId="2" applyFont="1" applyFill="1" applyBorder="1" applyAlignment="1" applyProtection="1">
      <alignment vertical="top"/>
      <protection locked="0"/>
    </xf>
    <xf numFmtId="0" fontId="7" fillId="7" borderId="2" xfId="2" applyFont="1" applyFill="1" applyBorder="1" applyAlignment="1" applyProtection="1">
      <alignment vertical="top"/>
      <protection locked="0"/>
    </xf>
    <xf numFmtId="0" fontId="7" fillId="7" borderId="4" xfId="2" applyFont="1" applyFill="1" applyBorder="1" applyAlignment="1" applyProtection="1">
      <alignment vertical="top"/>
      <protection locked="0"/>
    </xf>
    <xf numFmtId="0" fontId="7" fillId="0" borderId="0" xfId="2" applyFont="1" applyAlignment="1" applyProtection="1">
      <alignment horizontal="right"/>
      <protection locked="0"/>
    </xf>
    <xf numFmtId="0" fontId="7" fillId="0" borderId="32" xfId="2" applyFont="1" applyBorder="1" applyAlignment="1" applyProtection="1">
      <alignment horizontal="right"/>
      <protection locked="0"/>
    </xf>
    <xf numFmtId="0" fontId="7" fillId="7" borderId="11" xfId="2" applyFont="1" applyFill="1" applyBorder="1" applyAlignment="1" applyProtection="1">
      <alignment horizontal="center" vertical="center"/>
      <protection locked="0"/>
    </xf>
    <xf numFmtId="0" fontId="7" fillId="7" borderId="12" xfId="2" applyFont="1" applyFill="1" applyBorder="1" applyAlignment="1" applyProtection="1">
      <alignment horizontal="center" vertical="center"/>
      <protection locked="0"/>
    </xf>
    <xf numFmtId="0" fontId="7" fillId="7" borderId="13" xfId="2" applyFont="1" applyFill="1" applyBorder="1" applyAlignment="1" applyProtection="1">
      <alignment horizontal="center" vertical="center"/>
      <protection locked="0"/>
    </xf>
    <xf numFmtId="0" fontId="7" fillId="0" borderId="0" xfId="2" applyFont="1" applyAlignment="1" applyProtection="1">
      <alignment horizontal="left" vertical="center" wrapText="1"/>
      <protection locked="0"/>
    </xf>
    <xf numFmtId="0" fontId="5" fillId="0" borderId="11" xfId="0" applyFont="1" applyBorder="1" applyAlignment="1" applyProtection="1">
      <alignment horizontal="center" vertical="center" textRotation="255"/>
      <protection locked="0"/>
    </xf>
    <xf numFmtId="0" fontId="5" fillId="0" borderId="13" xfId="0" applyFont="1" applyBorder="1" applyAlignment="1" applyProtection="1">
      <alignment horizontal="center" vertical="center" textRotation="255"/>
      <protection locked="0"/>
    </xf>
    <xf numFmtId="0" fontId="5" fillId="0" borderId="29" xfId="0" applyFont="1" applyBorder="1" applyAlignment="1" applyProtection="1">
      <alignment horizontal="center" vertical="center" textRotation="255"/>
      <protection locked="0"/>
    </xf>
    <xf numFmtId="38" fontId="21" fillId="5" borderId="10" xfId="1" quotePrefix="1" applyFont="1" applyFill="1" applyBorder="1" applyAlignment="1" applyProtection="1">
      <alignment horizontal="center" vertical="center"/>
    </xf>
    <xf numFmtId="38" fontId="21" fillId="5" borderId="22" xfId="1" quotePrefix="1" applyFont="1" applyFill="1" applyBorder="1" applyAlignment="1" applyProtection="1">
      <alignment horizontal="center" vertical="center"/>
    </xf>
    <xf numFmtId="38" fontId="21" fillId="5" borderId="28" xfId="1" quotePrefix="1" applyFont="1" applyFill="1" applyBorder="1" applyAlignment="1" applyProtection="1">
      <alignment horizontal="center" vertical="center"/>
    </xf>
    <xf numFmtId="0" fontId="5" fillId="0" borderId="12" xfId="0" applyFont="1" applyBorder="1" applyAlignment="1" applyProtection="1">
      <alignment horizontal="center" vertical="center" textRotation="255"/>
      <protection locked="0"/>
    </xf>
    <xf numFmtId="0" fontId="5" fillId="0" borderId="11"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5" fillId="0" borderId="32"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36" xfId="0" applyFont="1" applyBorder="1" applyAlignment="1" applyProtection="1">
      <alignment horizontal="center" vertical="center"/>
      <protection locked="0"/>
    </xf>
    <xf numFmtId="0" fontId="8" fillId="7" borderId="40" xfId="2" applyFont="1" applyFill="1" applyBorder="1" applyAlignment="1" applyProtection="1">
      <alignment horizontal="center" vertical="center"/>
      <protection locked="0"/>
    </xf>
    <xf numFmtId="0" fontId="8" fillId="7" borderId="39" xfId="2" applyFont="1" applyFill="1" applyBorder="1" applyAlignment="1" applyProtection="1">
      <alignment horizontal="center" vertical="center"/>
      <protection locked="0"/>
    </xf>
    <xf numFmtId="0" fontId="8" fillId="7" borderId="38" xfId="2" applyFont="1" applyFill="1" applyBorder="1" applyAlignment="1" applyProtection="1">
      <alignment horizontal="center" vertical="center"/>
      <protection locked="0"/>
    </xf>
    <xf numFmtId="0" fontId="7" fillId="0" borderId="37" xfId="2" applyFont="1" applyBorder="1" applyAlignment="1" applyProtection="1">
      <alignment horizontal="center"/>
      <protection locked="0"/>
    </xf>
    <xf numFmtId="0" fontId="7" fillId="0" borderId="0" xfId="2" applyFont="1" applyAlignment="1" applyProtection="1">
      <alignment horizontal="center"/>
      <protection locked="0"/>
    </xf>
    <xf numFmtId="0" fontId="7" fillId="0" borderId="32" xfId="2" applyFont="1" applyBorder="1" applyAlignment="1" applyProtection="1">
      <alignment horizontal="center"/>
      <protection locked="0"/>
    </xf>
    <xf numFmtId="0" fontId="19" fillId="0" borderId="11"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7" fillId="0" borderId="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protection locked="0"/>
    </xf>
    <xf numFmtId="38" fontId="7" fillId="0" borderId="0" xfId="1" applyFont="1" applyBorder="1" applyAlignment="1" applyProtection="1">
      <alignment horizontal="left" vertical="center" wrapText="1"/>
      <protection locked="0"/>
    </xf>
    <xf numFmtId="0" fontId="5" fillId="6" borderId="11" xfId="0" applyFont="1" applyFill="1" applyBorder="1" applyAlignment="1" applyProtection="1">
      <alignment horizontal="center" vertical="center"/>
      <protection locked="0"/>
    </xf>
    <xf numFmtId="0" fontId="5" fillId="6" borderId="13" xfId="0" applyFont="1" applyFill="1" applyBorder="1" applyAlignment="1" applyProtection="1">
      <alignment horizontal="center" vertical="center"/>
      <protection locked="0"/>
    </xf>
    <xf numFmtId="0" fontId="5" fillId="6" borderId="12" xfId="0" applyFont="1" applyFill="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23" fillId="6" borderId="35" xfId="0" applyFont="1" applyFill="1" applyBorder="1" applyAlignment="1" applyProtection="1">
      <alignment horizontal="center" vertical="center" wrapText="1"/>
      <protection locked="0"/>
    </xf>
    <xf numFmtId="0" fontId="23" fillId="6" borderId="8" xfId="0" applyFont="1" applyFill="1" applyBorder="1" applyAlignment="1" applyProtection="1">
      <alignment horizontal="center" vertical="center" wrapText="1"/>
      <protection locked="0"/>
    </xf>
    <xf numFmtId="0" fontId="23" fillId="6" borderId="33" xfId="0" applyFont="1" applyFill="1" applyBorder="1" applyAlignment="1" applyProtection="1">
      <alignment horizontal="center" vertical="center" wrapText="1"/>
      <protection locked="0"/>
    </xf>
    <xf numFmtId="0" fontId="23" fillId="6" borderId="32" xfId="0" applyFont="1" applyFill="1" applyBorder="1" applyAlignment="1" applyProtection="1">
      <alignment horizontal="center" vertical="center" wrapText="1"/>
      <protection locked="0"/>
    </xf>
    <xf numFmtId="0" fontId="5" fillId="6" borderId="10" xfId="0" applyFont="1" applyFill="1" applyBorder="1" applyAlignment="1" applyProtection="1">
      <alignment horizontal="center" vertical="center"/>
      <protection locked="0"/>
    </xf>
    <xf numFmtId="0" fontId="5" fillId="6" borderId="22" xfId="0" applyFont="1" applyFill="1" applyBorder="1" applyAlignment="1" applyProtection="1">
      <alignment horizontal="center" vertical="center"/>
      <protection locked="0"/>
    </xf>
    <xf numFmtId="0" fontId="5" fillId="6" borderId="7" xfId="0" applyFont="1" applyFill="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38" fontId="6" fillId="5" borderId="10" xfId="1" quotePrefix="1" applyFont="1" applyFill="1" applyBorder="1" applyAlignment="1" applyProtection="1">
      <alignment horizontal="center" vertical="center"/>
    </xf>
    <xf numFmtId="38" fontId="6" fillId="5" borderId="22" xfId="1" quotePrefix="1" applyFont="1" applyFill="1" applyBorder="1" applyAlignment="1" applyProtection="1">
      <alignment horizontal="center" vertical="center"/>
    </xf>
    <xf numFmtId="38" fontId="6" fillId="5" borderId="28" xfId="1" quotePrefix="1" applyFont="1" applyFill="1" applyBorder="1" applyAlignment="1" applyProtection="1">
      <alignment horizontal="center" vertical="center"/>
    </xf>
    <xf numFmtId="0" fontId="5" fillId="0" borderId="41" xfId="0" applyFont="1" applyBorder="1" applyAlignment="1" applyProtection="1">
      <alignment horizontal="center" vertical="center" textRotation="255"/>
      <protection locked="0"/>
    </xf>
    <xf numFmtId="0" fontId="4" fillId="2" borderId="1" xfId="0" applyFont="1" applyFill="1" applyBorder="1" applyAlignment="1">
      <alignment horizontal="center" vertical="center"/>
    </xf>
    <xf numFmtId="0" fontId="5" fillId="0" borderId="3" xfId="0" applyFont="1" applyBorder="1" applyAlignment="1" applyProtection="1">
      <alignment horizontal="center" vertical="center" textRotation="255"/>
      <protection locked="0"/>
    </xf>
    <xf numFmtId="0" fontId="2" fillId="0" borderId="13" xfId="0" applyFont="1" applyBorder="1" applyAlignment="1">
      <alignment horizontal="center" vertical="center"/>
    </xf>
    <xf numFmtId="0" fontId="2" fillId="3" borderId="13" xfId="0" applyFont="1" applyFill="1" applyBorder="1" applyAlignment="1">
      <alignment horizontal="center" vertical="center"/>
    </xf>
    <xf numFmtId="38" fontId="16" fillId="0" borderId="3" xfId="0" applyNumberFormat="1" applyFont="1" applyBorder="1">
      <alignment vertical="center"/>
    </xf>
    <xf numFmtId="38" fontId="16" fillId="0" borderId="2" xfId="0" applyNumberFormat="1" applyFont="1" applyBorder="1">
      <alignment vertical="center"/>
    </xf>
    <xf numFmtId="38" fontId="16" fillId="0" borderId="4" xfId="0" applyNumberFormat="1" applyFont="1" applyBorder="1">
      <alignment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4" fillId="0" borderId="7" xfId="0" applyFont="1" applyBorder="1" applyAlignment="1">
      <alignment horizontal="center" vertical="center"/>
    </xf>
    <xf numFmtId="0" fontId="4" fillId="0" borderId="5" xfId="0" applyFont="1" applyBorder="1" applyAlignment="1">
      <alignment horizontal="center" vertical="center"/>
    </xf>
    <xf numFmtId="38" fontId="4" fillId="0" borderId="11" xfId="1" applyFont="1" applyBorder="1" applyAlignment="1">
      <alignment horizontal="center" vertical="center" wrapText="1"/>
    </xf>
    <xf numFmtId="38" fontId="4" fillId="0" borderId="12" xfId="1"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xf>
    <xf numFmtId="38" fontId="2" fillId="0" borderId="2" xfId="0" applyNumberFormat="1" applyFont="1" applyBorder="1">
      <alignment vertical="center"/>
    </xf>
    <xf numFmtId="38" fontId="2" fillId="0" borderId="4" xfId="0" applyNumberFormat="1" applyFont="1" applyBorder="1">
      <alignment vertical="center"/>
    </xf>
    <xf numFmtId="0" fontId="2" fillId="0" borderId="0" xfId="0" applyFont="1" applyAlignment="1">
      <alignment horizontal="right" vertical="center"/>
    </xf>
    <xf numFmtId="38" fontId="2" fillId="2" borderId="9" xfId="0" applyNumberFormat="1" applyFont="1" applyFill="1" applyBorder="1">
      <alignment vertical="center"/>
    </xf>
    <xf numFmtId="38" fontId="2" fillId="2" borderId="8" xfId="0" applyNumberFormat="1" applyFont="1" applyFill="1" applyBorder="1">
      <alignment vertical="center"/>
    </xf>
    <xf numFmtId="38" fontId="2" fillId="2" borderId="2" xfId="0" applyNumberFormat="1" applyFont="1" applyFill="1" applyBorder="1">
      <alignment vertical="center"/>
    </xf>
    <xf numFmtId="38" fontId="2" fillId="2" borderId="4" xfId="0" applyNumberFormat="1" applyFont="1" applyFill="1" applyBorder="1">
      <alignmen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2" borderId="10" xfId="0" applyFont="1" applyFill="1" applyBorder="1" applyAlignment="1">
      <alignment horizontal="right" vertical="center"/>
    </xf>
    <xf numFmtId="0" fontId="2" fillId="2" borderId="9" xfId="0" applyFont="1" applyFill="1" applyBorder="1" applyAlignment="1">
      <alignment horizontal="right" vertical="center"/>
    </xf>
    <xf numFmtId="0" fontId="2" fillId="2" borderId="7" xfId="0" applyFont="1" applyFill="1" applyBorder="1" applyAlignment="1">
      <alignment horizontal="right" vertical="center"/>
    </xf>
    <xf numFmtId="0" fontId="2" fillId="2" borderId="6" xfId="0" applyFont="1" applyFill="1" applyBorder="1" applyAlignment="1">
      <alignment horizontal="right" vertical="center"/>
    </xf>
    <xf numFmtId="0" fontId="2" fillId="0" borderId="1" xfId="0" applyFont="1" applyBorder="1" applyAlignment="1">
      <alignment horizontal="center" vertical="center"/>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17" fillId="0" borderId="0" xfId="0" applyFont="1" applyAlignment="1">
      <alignment horizontal="left" vertical="center" wrapText="1"/>
    </xf>
    <xf numFmtId="0" fontId="4" fillId="0" borderId="4" xfId="0" applyFont="1" applyBorder="1" applyAlignment="1">
      <alignment horizontal="center" vertical="center"/>
    </xf>
  </cellXfs>
  <cellStyles count="3">
    <cellStyle name="桁区切り" xfId="1" builtinId="6"/>
    <cellStyle name="標準" xfId="0" builtinId="0"/>
    <cellStyle name="標準 2" xfId="2" xr:uid="{01E71E40-BD41-4B71-B084-36F4DDC7D62F}"/>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47625</xdr:colOff>
      <xdr:row>21</xdr:row>
      <xdr:rowOff>47623</xdr:rowOff>
    </xdr:from>
    <xdr:to>
      <xdr:col>7</xdr:col>
      <xdr:colOff>1361</xdr:colOff>
      <xdr:row>21</xdr:row>
      <xdr:rowOff>47623</xdr:rowOff>
    </xdr:to>
    <xdr:cxnSp macro="">
      <xdr:nvCxnSpPr>
        <xdr:cNvPr id="3" name="直線矢印コネクタ 2">
          <a:extLst>
            <a:ext uri="{FF2B5EF4-FFF2-40B4-BE49-F238E27FC236}">
              <a16:creationId xmlns:a16="http://schemas.microsoft.com/office/drawing/2014/main" id="{3A181DAC-3E20-4440-B20B-2A2E793E8035}"/>
            </a:ext>
          </a:extLst>
        </xdr:cNvPr>
        <xdr:cNvCxnSpPr/>
      </xdr:nvCxnSpPr>
      <xdr:spPr>
        <a:xfrm>
          <a:off x="2790825" y="5286373"/>
          <a:ext cx="201113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3626165</xdr:colOff>
      <xdr:row>43</xdr:row>
      <xdr:rowOff>341001</xdr:rowOff>
    </xdr:from>
    <xdr:to>
      <xdr:col>10</xdr:col>
      <xdr:colOff>1411285</xdr:colOff>
      <xdr:row>55</xdr:row>
      <xdr:rowOff>150148</xdr:rowOff>
    </xdr:to>
    <xdr:sp macro="" textlink="">
      <xdr:nvSpPr>
        <xdr:cNvPr id="4" name="正方形/長方形 3">
          <a:extLst>
            <a:ext uri="{FF2B5EF4-FFF2-40B4-BE49-F238E27FC236}">
              <a16:creationId xmlns:a16="http://schemas.microsoft.com/office/drawing/2014/main" id="{8431BCA8-A4E6-4FEE-9511-E9A54DA8E152}"/>
            </a:ext>
          </a:extLst>
        </xdr:cNvPr>
        <xdr:cNvSpPr/>
      </xdr:nvSpPr>
      <xdr:spPr bwMode="gray">
        <a:xfrm>
          <a:off x="4751847" y="15996637"/>
          <a:ext cx="18064711" cy="6251511"/>
        </a:xfrm>
        <a:prstGeom prst="rect">
          <a:avLst/>
        </a:prstGeom>
        <a:solidFill>
          <a:srgbClr val="FFFF99"/>
        </a:solidFill>
        <a:ln>
          <a:headEnd/>
          <a:tailEnd/>
        </a:ln>
      </xdr:spPr>
      <xdr:style>
        <a:lnRef idx="2">
          <a:schemeClr val="dk1"/>
        </a:lnRef>
        <a:fillRef idx="1">
          <a:schemeClr val="lt1"/>
        </a:fillRef>
        <a:effectRef idx="0">
          <a:schemeClr val="dk1"/>
        </a:effectRef>
        <a:fontRef idx="minor">
          <a:schemeClr val="dk1"/>
        </a:fontRef>
      </xdr:style>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ja-JP" altLang="en-US" sz="3600">
              <a:solidFill>
                <a:prstClr val="black"/>
              </a:solidFill>
              <a:latin typeface="Yu Gothic UI" panose="020B0500000000000000" pitchFamily="50" charset="-128"/>
              <a:ea typeface="Yu Gothic UI" panose="020B0500000000000000" pitchFamily="50" charset="-128"/>
            </a:rPr>
            <a:t>アウトプット</a:t>
          </a:r>
          <a:r>
            <a:rPr kumimoji="1" lang="en-US" altLang="ja-JP" sz="3600">
              <a:solidFill>
                <a:prstClr val="black"/>
              </a:solidFill>
              <a:latin typeface="Yu Gothic UI" panose="020B0500000000000000" pitchFamily="50" charset="-128"/>
              <a:ea typeface="Yu Gothic UI" panose="020B0500000000000000" pitchFamily="50" charset="-128"/>
            </a:rPr>
            <a:t>KPI</a:t>
          </a:r>
          <a:r>
            <a:rPr kumimoji="1" lang="ja-JP" altLang="en-US" sz="3600">
              <a:solidFill>
                <a:prstClr val="black"/>
              </a:solidFill>
              <a:latin typeface="Yu Gothic UI" panose="020B0500000000000000" pitchFamily="50" charset="-128"/>
              <a:ea typeface="Yu Gothic UI" panose="020B0500000000000000" pitchFamily="50" charset="-128"/>
            </a:rPr>
            <a:t>について、別紙の数式の参照元となっております</a:t>
          </a:r>
          <a:endParaRPr kumimoji="1" lang="en-US" altLang="ja-JP" sz="3600">
            <a:solidFill>
              <a:prstClr val="black"/>
            </a:solidFill>
            <a:latin typeface="Yu Gothic UI" panose="020B0500000000000000" pitchFamily="50" charset="-128"/>
            <a:ea typeface="Yu Gothic UI" panose="020B0500000000000000" pitchFamily="50" charset="-128"/>
          </a:endParaRPr>
        </a:p>
        <a:p>
          <a:pPr algn="ctr">
            <a:buFont typeface="Wingdings 2" pitchFamily="18" charset="2"/>
            <a:buNone/>
          </a:pPr>
          <a:r>
            <a:rPr kumimoji="1" lang="ja-JP" altLang="en-US" sz="3600">
              <a:solidFill>
                <a:prstClr val="black"/>
              </a:solidFill>
              <a:latin typeface="Yu Gothic UI" panose="020B0500000000000000" pitchFamily="50" charset="-128"/>
              <a:ea typeface="Yu Gothic UI" panose="020B0500000000000000" pitchFamily="50" charset="-128"/>
            </a:rPr>
            <a:t>正常に作動するよう、列の削除等は実施されないでください</a:t>
          </a:r>
          <a:endParaRPr kumimoji="1" lang="en-US" altLang="ja-JP" sz="3600">
            <a:solidFill>
              <a:prstClr val="black"/>
            </a:solidFill>
            <a:latin typeface="Yu Gothic UI" panose="020B0500000000000000" pitchFamily="50" charset="-128"/>
            <a:ea typeface="Yu Gothic UI" panose="020B0500000000000000" pitchFamily="50" charset="-128"/>
          </a:endParaRPr>
        </a:p>
      </xdr:txBody>
    </xdr:sp>
    <xdr:clientData/>
  </xdr:twoCellAnchor>
  <xdr:twoCellAnchor>
    <xdr:from>
      <xdr:col>3</xdr:col>
      <xdr:colOff>956311</xdr:colOff>
      <xdr:row>4</xdr:row>
      <xdr:rowOff>153959</xdr:rowOff>
    </xdr:from>
    <xdr:to>
      <xdr:col>8</xdr:col>
      <xdr:colOff>1998594</xdr:colOff>
      <xdr:row>13</xdr:row>
      <xdr:rowOff>31916</xdr:rowOff>
    </xdr:to>
    <xdr:sp macro="" textlink="">
      <xdr:nvSpPr>
        <xdr:cNvPr id="2" name="正方形/長方形 1">
          <a:extLst>
            <a:ext uri="{FF2B5EF4-FFF2-40B4-BE49-F238E27FC236}">
              <a16:creationId xmlns:a16="http://schemas.microsoft.com/office/drawing/2014/main" id="{1A8D7C81-E6BC-408E-83A1-C38DE511AA47}"/>
            </a:ext>
          </a:extLst>
        </xdr:cNvPr>
        <xdr:cNvSpPr/>
      </xdr:nvSpPr>
      <xdr:spPr bwMode="gray">
        <a:xfrm>
          <a:off x="2081993" y="1764550"/>
          <a:ext cx="13927010" cy="2631548"/>
        </a:xfrm>
        <a:prstGeom prst="rect">
          <a:avLst/>
        </a:prstGeom>
        <a:solidFill>
          <a:srgbClr val="FFFF99"/>
        </a:solidFill>
        <a:ln>
          <a:headEnd/>
          <a:tailEnd/>
        </a:ln>
      </xdr:spPr>
      <xdr:style>
        <a:lnRef idx="2">
          <a:schemeClr val="dk1"/>
        </a:lnRef>
        <a:fillRef idx="1">
          <a:schemeClr val="lt1"/>
        </a:fillRef>
        <a:effectRef idx="0">
          <a:schemeClr val="dk1"/>
        </a:effectRef>
        <a:fontRef idx="minor">
          <a:schemeClr val="dk1"/>
        </a:fontRef>
      </xdr:style>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記載例</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のシートに、作成にあたってのガイドや記載例を掲載しておりますので、</a:t>
          </a:r>
          <a:endParaRPr kumimoji="1" lang="en-US" altLang="ja-JP" sz="3200">
            <a:solidFill>
              <a:prstClr val="black"/>
            </a:solidFill>
            <a:latin typeface="Yu Gothic UI" panose="020B0500000000000000" pitchFamily="50" charset="-128"/>
            <a:ea typeface="Yu Gothic UI" panose="020B0500000000000000" pitchFamily="50" charset="-128"/>
          </a:endParaRPr>
        </a:p>
        <a:p>
          <a:pPr algn="ctr">
            <a:buFont typeface="Wingdings 2" pitchFamily="18" charset="2"/>
            <a:buNone/>
          </a:pPr>
          <a:r>
            <a:rPr kumimoji="1" lang="ja-JP" altLang="en-US" sz="3200">
              <a:solidFill>
                <a:prstClr val="black"/>
              </a:solidFill>
              <a:latin typeface="Yu Gothic UI" panose="020B0500000000000000" pitchFamily="50" charset="-128"/>
              <a:ea typeface="Yu Gothic UI" panose="020B0500000000000000" pitchFamily="50" charset="-128"/>
            </a:rPr>
            <a:t>内容を十分にご確認いただいた上で本書類を作成・提出してください。</a:t>
          </a:r>
          <a:endParaRPr kumimoji="1" lang="en-US" altLang="ja-JP" sz="3200">
            <a:solidFill>
              <a:prstClr val="black"/>
            </a:solidFill>
            <a:latin typeface="Yu Gothic UI" panose="020B0500000000000000" pitchFamily="50" charset="-128"/>
            <a:ea typeface="Yu Gothic UI" panose="020B0500000000000000" pitchFamily="50" charset="-128"/>
          </a:endParaRPr>
        </a:p>
        <a:p>
          <a:pPr algn="ctr">
            <a:buFont typeface="Wingdings 2" pitchFamily="18" charset="2"/>
            <a:buNone/>
          </a:pPr>
          <a:r>
            <a:rPr kumimoji="1" lang="ja-JP" altLang="en-US" sz="3200">
              <a:solidFill>
                <a:prstClr val="black"/>
              </a:solidFill>
              <a:latin typeface="Yu Gothic UI" panose="020B0500000000000000" pitchFamily="50" charset="-128"/>
              <a:ea typeface="Yu Gothic UI" panose="020B0500000000000000" pitchFamily="50" charset="-128"/>
            </a:rPr>
            <a:t>また、提出時には 本枠及び</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記載例</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のシートを削除 し、</a:t>
          </a:r>
          <a:r>
            <a:rPr kumimoji="1" lang="en-US" altLang="ja-JP" sz="3200">
              <a:solidFill>
                <a:prstClr val="black"/>
              </a:solidFill>
              <a:latin typeface="Yu Gothic UI" panose="020B0500000000000000" pitchFamily="50" charset="-128"/>
              <a:ea typeface="Yu Gothic UI" panose="020B0500000000000000" pitchFamily="50" charset="-128"/>
            </a:rPr>
            <a:t>XLSX</a:t>
          </a:r>
          <a:r>
            <a:rPr kumimoji="1" lang="ja-JP" altLang="en-US" sz="3200">
              <a:solidFill>
                <a:prstClr val="black"/>
              </a:solidFill>
              <a:latin typeface="Yu Gothic UI" panose="020B0500000000000000" pitchFamily="50" charset="-128"/>
              <a:ea typeface="Yu Gothic UI" panose="020B0500000000000000" pitchFamily="50" charset="-128"/>
            </a:rPr>
            <a:t>形式で添付ください。</a:t>
          </a:r>
          <a:endParaRPr kumimoji="1" lang="en-US" altLang="ja-JP" sz="3200">
            <a:solidFill>
              <a:prstClr val="black"/>
            </a:solidFill>
            <a:latin typeface="Yu Gothic UI" panose="020B0500000000000000" pitchFamily="50" charset="-128"/>
            <a:ea typeface="Yu Gothic UI" panose="020B05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47625</xdr:colOff>
      <xdr:row>21</xdr:row>
      <xdr:rowOff>47623</xdr:rowOff>
    </xdr:from>
    <xdr:to>
      <xdr:col>7</xdr:col>
      <xdr:colOff>1361</xdr:colOff>
      <xdr:row>21</xdr:row>
      <xdr:rowOff>47623</xdr:rowOff>
    </xdr:to>
    <xdr:cxnSp macro="">
      <xdr:nvCxnSpPr>
        <xdr:cNvPr id="2" name="直線矢印コネクタ 1">
          <a:extLst>
            <a:ext uri="{FF2B5EF4-FFF2-40B4-BE49-F238E27FC236}">
              <a16:creationId xmlns:a16="http://schemas.microsoft.com/office/drawing/2014/main" id="{2267A3CD-D298-4EB8-9B1A-A7C6AAFF6010}"/>
            </a:ext>
          </a:extLst>
        </xdr:cNvPr>
        <xdr:cNvCxnSpPr/>
      </xdr:nvCxnSpPr>
      <xdr:spPr>
        <a:xfrm>
          <a:off x="2790825" y="5286373"/>
          <a:ext cx="201113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2622176</xdr:colOff>
      <xdr:row>38</xdr:row>
      <xdr:rowOff>0</xdr:rowOff>
    </xdr:from>
    <xdr:to>
      <xdr:col>6</xdr:col>
      <xdr:colOff>1076758</xdr:colOff>
      <xdr:row>41</xdr:row>
      <xdr:rowOff>466036</xdr:rowOff>
    </xdr:to>
    <xdr:sp macro="" textlink="">
      <xdr:nvSpPr>
        <xdr:cNvPr id="3" name="吹き出し: 四角形 5">
          <a:extLst>
            <a:ext uri="{FF2B5EF4-FFF2-40B4-BE49-F238E27FC236}">
              <a16:creationId xmlns:a16="http://schemas.microsoft.com/office/drawing/2014/main" id="{0F83478C-6280-431B-81A2-EF8E2B48EBFC}"/>
            </a:ext>
            <a:ext uri="{147F2762-F138-4A5C-976F-8EAC2B608ADB}">
              <a16:predDERef xmlns:a16="http://schemas.microsoft.com/office/drawing/2014/main" pred="{7586B5D5-97F2-4FBA-8135-C9CBE0DB7B53}"/>
            </a:ext>
          </a:extLst>
        </xdr:cNvPr>
        <xdr:cNvSpPr/>
      </xdr:nvSpPr>
      <xdr:spPr>
        <a:xfrm>
          <a:off x="3742764" y="12909176"/>
          <a:ext cx="4976406" cy="2539125"/>
        </a:xfrm>
        <a:prstGeom prst="wedgeRectCallout">
          <a:avLst>
            <a:gd name="adj1" fmla="val 5470"/>
            <a:gd name="adj2" fmla="val 62484"/>
          </a:avLst>
        </a:prstGeom>
        <a:solidFill>
          <a:schemeClr val="accent2">
            <a:lumMod val="20000"/>
            <a:lumOff val="80000"/>
          </a:schemeClr>
        </a:solidFill>
        <a:ln>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a:solidFill>
                <a:sysClr val="windowText" lastClr="000000"/>
              </a:solidFill>
              <a:latin typeface="Yu Gothic UI" panose="020B0500000000000000" pitchFamily="50" charset="-128"/>
              <a:ea typeface="Yu Gothic UI" panose="020B0500000000000000" pitchFamily="50" charset="-128"/>
            </a:rPr>
            <a:t>・月１回の実施を原則とするが、進捗状況等によって月２回実施する先や実施しない先がある、といった場合は、延べ回数で目標値を設定いただくことを推奨します。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l"/>
          <a:r>
            <a:rPr kumimoji="1" lang="en-US" altLang="ja-JP" sz="1400">
              <a:solidFill>
                <a:sysClr val="windowText" lastClr="000000"/>
              </a:solidFill>
              <a:latin typeface="Yu Gothic UI" panose="020B0500000000000000" pitchFamily="50" charset="-128"/>
              <a:ea typeface="Yu Gothic UI" panose="020B0500000000000000" pitchFamily="50" charset="-128"/>
            </a:rPr>
            <a:t>※</a:t>
          </a:r>
          <a:r>
            <a:rPr kumimoji="1" lang="ja-JP" altLang="en-US" sz="1400">
              <a:solidFill>
                <a:sysClr val="windowText" lastClr="000000"/>
              </a:solidFill>
              <a:latin typeface="Yu Gothic UI" panose="020B0500000000000000" pitchFamily="50" charset="-128"/>
              <a:ea typeface="Yu Gothic UI" panose="020B0500000000000000" pitchFamily="50" charset="-128"/>
            </a:rPr>
            <a:t>月１回「程度」等、詳細欄の記載にもご留意ください。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Yu Gothic UI" panose="020B0500000000000000" pitchFamily="50" charset="-128"/>
              <a:ea typeface="Yu Gothic UI" panose="020B0500000000000000" pitchFamily="50" charset="-128"/>
            </a:rPr>
            <a:t>・なお、</a:t>
          </a:r>
          <a:r>
            <a:rPr kumimoji="1" lang="ja-JP" altLang="ja-JP" sz="1400">
              <a:solidFill>
                <a:schemeClr val="dk1"/>
              </a:solidFill>
              <a:effectLst/>
              <a:latin typeface="Yu Gothic UI" panose="020B0500000000000000" pitchFamily="50" charset="-128"/>
              <a:ea typeface="Yu Gothic UI" panose="020B0500000000000000" pitchFamily="50" charset="-128"/>
              <a:cs typeface="+mn-cs"/>
            </a:rPr>
            <a:t>定量評価が困難</a:t>
          </a:r>
          <a:r>
            <a:rPr kumimoji="1" lang="ja-JP" altLang="en-US" sz="1400">
              <a:solidFill>
                <a:schemeClr val="dk1"/>
              </a:solidFill>
              <a:effectLst/>
              <a:latin typeface="Yu Gothic UI" panose="020B0500000000000000" pitchFamily="50" charset="-128"/>
              <a:ea typeface="Yu Gothic UI" panose="020B0500000000000000" pitchFamily="50" charset="-128"/>
              <a:cs typeface="+mn-cs"/>
            </a:rPr>
            <a:t>になるため、</a:t>
          </a:r>
          <a:r>
            <a:rPr kumimoji="1" lang="en-US" altLang="ja-JP" sz="1400">
              <a:solidFill>
                <a:sysClr val="windowText" lastClr="000000"/>
              </a:solidFill>
              <a:latin typeface="Yu Gothic UI" panose="020B0500000000000000" pitchFamily="50" charset="-128"/>
              <a:ea typeface="Yu Gothic UI" panose="020B0500000000000000" pitchFamily="50" charset="-128"/>
            </a:rPr>
            <a:t>30</a:t>
          </a:r>
          <a:r>
            <a:rPr kumimoji="1" lang="ja-JP" altLang="en-US" sz="1400">
              <a:solidFill>
                <a:sysClr val="windowText" lastClr="000000"/>
              </a:solidFill>
              <a:latin typeface="Yu Gothic UI" panose="020B0500000000000000" pitchFamily="50" charset="-128"/>
              <a:ea typeface="Yu Gothic UI" panose="020B0500000000000000" pitchFamily="50" charset="-128"/>
            </a:rPr>
            <a:t>社</a:t>
          </a:r>
          <a:r>
            <a:rPr kumimoji="1" lang="en-US" altLang="ja-JP" sz="1400">
              <a:solidFill>
                <a:sysClr val="windowText" lastClr="000000"/>
              </a:solidFill>
              <a:latin typeface="Yu Gothic UI" panose="020B0500000000000000" pitchFamily="50" charset="-128"/>
              <a:ea typeface="Yu Gothic UI" panose="020B0500000000000000" pitchFamily="50" charset="-128"/>
            </a:rPr>
            <a:t>/12</a:t>
          </a:r>
          <a:r>
            <a:rPr kumimoji="1" lang="ja-JP" altLang="en-US" sz="1400">
              <a:solidFill>
                <a:sysClr val="windowText" lastClr="000000"/>
              </a:solidFill>
              <a:latin typeface="Yu Gothic UI" panose="020B0500000000000000" pitchFamily="50" charset="-128"/>
              <a:ea typeface="Yu Gothic UI" panose="020B0500000000000000" pitchFamily="50" charset="-128"/>
            </a:rPr>
            <a:t>回など、１つの項目に複数の目標設定はできません。</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a:solidFill>
                <a:sysClr val="windowText" lastClr="000000"/>
              </a:solidFill>
              <a:latin typeface="Yu Gothic UI" panose="020B0500000000000000" pitchFamily="50" charset="-128"/>
              <a:ea typeface="Yu Gothic UI" panose="020B0500000000000000" pitchFamily="50" charset="-128"/>
            </a:rPr>
            <a:t>・「アクセラプログラム</a:t>
          </a:r>
          <a:r>
            <a:rPr kumimoji="1" lang="en-US" altLang="ja-JP" sz="1400">
              <a:solidFill>
                <a:sysClr val="windowText" lastClr="000000"/>
              </a:solidFill>
              <a:latin typeface="Yu Gothic UI" panose="020B0500000000000000" pitchFamily="50" charset="-128"/>
              <a:ea typeface="Yu Gothic UI" panose="020B0500000000000000" pitchFamily="50" charset="-128"/>
            </a:rPr>
            <a:t>1</a:t>
          </a:r>
          <a:r>
            <a:rPr kumimoji="1" lang="ja-JP" altLang="en-US" sz="1400">
              <a:solidFill>
                <a:sysClr val="windowText" lastClr="000000"/>
              </a:solidFill>
              <a:latin typeface="Yu Gothic UI" panose="020B0500000000000000" pitchFamily="50" charset="-128"/>
              <a:ea typeface="Yu Gothic UI" panose="020B0500000000000000" pitchFamily="50" charset="-128"/>
            </a:rPr>
            <a:t>式」等の場合は、一連の取組が終了したことをもって実績計上となります。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8</xdr:col>
      <xdr:colOff>1053352</xdr:colOff>
      <xdr:row>36</xdr:row>
      <xdr:rowOff>224118</xdr:rowOff>
    </xdr:from>
    <xdr:to>
      <xdr:col>9</xdr:col>
      <xdr:colOff>1531859</xdr:colOff>
      <xdr:row>38</xdr:row>
      <xdr:rowOff>187362</xdr:rowOff>
    </xdr:to>
    <xdr:sp macro="" textlink="">
      <xdr:nvSpPr>
        <xdr:cNvPr id="5" name="吹き出し: 四角形 5">
          <a:extLst>
            <a:ext uri="{FF2B5EF4-FFF2-40B4-BE49-F238E27FC236}">
              <a16:creationId xmlns:a16="http://schemas.microsoft.com/office/drawing/2014/main" id="{0C4CC3C5-195D-41B6-9371-4273BD7ACBFA}"/>
            </a:ext>
            <a:ext uri="{147F2762-F138-4A5C-976F-8EAC2B608ADB}">
              <a16:predDERef xmlns:a16="http://schemas.microsoft.com/office/drawing/2014/main" pred="{03B4724D-3707-46C4-A2DD-60097BA5083A}"/>
            </a:ext>
          </a:extLst>
        </xdr:cNvPr>
        <xdr:cNvSpPr/>
      </xdr:nvSpPr>
      <xdr:spPr>
        <a:xfrm>
          <a:off x="15083117" y="11923059"/>
          <a:ext cx="5341860" cy="1173479"/>
        </a:xfrm>
        <a:prstGeom prst="wedgeRectCallout">
          <a:avLst>
            <a:gd name="adj1" fmla="val -40781"/>
            <a:gd name="adj2" fmla="val 103759"/>
          </a:avLst>
        </a:prstGeom>
        <a:solidFill>
          <a:schemeClr val="accent2">
            <a:lumMod val="20000"/>
            <a:lumOff val="80000"/>
          </a:schemeClr>
        </a:solidFill>
        <a:ln>
          <a:solidFill>
            <a:sysClr val="windowText" lastClr="00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項目について定義が一意でないものを設定いただく場合は、どのような状態をもって達成となるのか、提出いただく根拠資料も見据えて、具体的に定義付けを行ってください。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6</xdr:col>
      <xdr:colOff>1176617</xdr:colOff>
      <xdr:row>2</xdr:row>
      <xdr:rowOff>11207</xdr:rowOff>
    </xdr:from>
    <xdr:to>
      <xdr:col>8</xdr:col>
      <xdr:colOff>2311830</xdr:colOff>
      <xdr:row>3</xdr:row>
      <xdr:rowOff>100853</xdr:rowOff>
    </xdr:to>
    <xdr:sp macro="" textlink="">
      <xdr:nvSpPr>
        <xdr:cNvPr id="6" name="吹き出し: 四角形 15">
          <a:extLst>
            <a:ext uri="{FF2B5EF4-FFF2-40B4-BE49-F238E27FC236}">
              <a16:creationId xmlns:a16="http://schemas.microsoft.com/office/drawing/2014/main" id="{D3D5C856-79C4-4C39-AE46-050A5723C696}"/>
            </a:ext>
            <a:ext uri="{147F2762-F138-4A5C-976F-8EAC2B608ADB}">
              <a16:predDERef xmlns:a16="http://schemas.microsoft.com/office/drawing/2014/main" pred="{2C901C93-C15A-49E7-A8D9-D5382C941242}"/>
            </a:ext>
          </a:extLst>
        </xdr:cNvPr>
        <xdr:cNvSpPr/>
      </xdr:nvSpPr>
      <xdr:spPr>
        <a:xfrm>
          <a:off x="8819029" y="829236"/>
          <a:ext cx="7522566" cy="649941"/>
        </a:xfrm>
        <a:prstGeom prst="wedgeRectCallout">
          <a:avLst>
            <a:gd name="adj1" fmla="val -39114"/>
            <a:gd name="adj2" fmla="val -88458"/>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協定締結主体となる事業者名と本</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設定説明書が紐づく企画名を記載ください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4</xdr:col>
      <xdr:colOff>414618</xdr:colOff>
      <xdr:row>16</xdr:row>
      <xdr:rowOff>11206</xdr:rowOff>
    </xdr:from>
    <xdr:to>
      <xdr:col>6</xdr:col>
      <xdr:colOff>1812520</xdr:colOff>
      <xdr:row>19</xdr:row>
      <xdr:rowOff>253578</xdr:rowOff>
    </xdr:to>
    <xdr:sp macro="" textlink="">
      <xdr:nvSpPr>
        <xdr:cNvPr id="7" name="吹き出し: 四角形 14">
          <a:extLst>
            <a:ext uri="{FF2B5EF4-FFF2-40B4-BE49-F238E27FC236}">
              <a16:creationId xmlns:a16="http://schemas.microsoft.com/office/drawing/2014/main" id="{9A3F2523-DE26-486C-A6B8-3EF42FC1F6FE}"/>
            </a:ext>
            <a:ext uri="{147F2762-F138-4A5C-976F-8EAC2B608ADB}">
              <a16:predDERef xmlns:a16="http://schemas.microsoft.com/office/drawing/2014/main" pred="{8AC71E8E-74F2-45AE-9BBC-94C49C662E68}"/>
            </a:ext>
          </a:extLst>
        </xdr:cNvPr>
        <xdr:cNvSpPr/>
      </xdr:nvSpPr>
      <xdr:spPr>
        <a:xfrm>
          <a:off x="5468471" y="5311588"/>
          <a:ext cx="3986461" cy="1262108"/>
        </a:xfrm>
        <a:prstGeom prst="wedgeRectCallout">
          <a:avLst>
            <a:gd name="adj1" fmla="val 63803"/>
            <a:gd name="adj2" fmla="val -10950"/>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中間支払い希望時期を選択ください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3</xdr:col>
      <xdr:colOff>1963316</xdr:colOff>
      <xdr:row>64</xdr:row>
      <xdr:rowOff>563724</xdr:rowOff>
    </xdr:from>
    <xdr:to>
      <xdr:col>6</xdr:col>
      <xdr:colOff>330359</xdr:colOff>
      <xdr:row>67</xdr:row>
      <xdr:rowOff>187964</xdr:rowOff>
    </xdr:to>
    <xdr:sp macro="" textlink="">
      <xdr:nvSpPr>
        <xdr:cNvPr id="8" name="吹き出し: 四角形 11">
          <a:extLst>
            <a:ext uri="{FF2B5EF4-FFF2-40B4-BE49-F238E27FC236}">
              <a16:creationId xmlns:a16="http://schemas.microsoft.com/office/drawing/2014/main" id="{E62A27BB-F63B-46D4-B261-7159F6E0303B}"/>
            </a:ext>
            <a:ext uri="{147F2762-F138-4A5C-976F-8EAC2B608ADB}">
              <a16:predDERef xmlns:a16="http://schemas.microsoft.com/office/drawing/2014/main" pred="{40AFB8E0-60CA-44EB-A2F2-D4AB604E96DC}"/>
            </a:ext>
          </a:extLst>
        </xdr:cNvPr>
        <xdr:cNvSpPr/>
      </xdr:nvSpPr>
      <xdr:spPr>
        <a:xfrm>
          <a:off x="3090765" y="21888061"/>
          <a:ext cx="4879033" cy="848883"/>
        </a:xfrm>
        <a:prstGeom prst="wedgeRectCallout">
          <a:avLst>
            <a:gd name="adj1" fmla="val 63724"/>
            <a:gd name="adj2" fmla="val -48492"/>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見積額に基づく自動計算となります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（ディープテックコース上限額：</a:t>
          </a:r>
          <a:r>
            <a:rPr kumimoji="1" lang="en-US" altLang="ja-JP" sz="1400">
              <a:solidFill>
                <a:sysClr val="windowText" lastClr="000000"/>
              </a:solidFill>
              <a:latin typeface="Yu Gothic UI" panose="020B0500000000000000" pitchFamily="50" charset="-128"/>
              <a:ea typeface="Yu Gothic UI" panose="020B0500000000000000" pitchFamily="50" charset="-128"/>
            </a:rPr>
            <a:t>240,000</a:t>
          </a:r>
          <a:r>
            <a:rPr kumimoji="1" lang="ja-JP" altLang="en-US" sz="1400">
              <a:solidFill>
                <a:sysClr val="windowText" lastClr="000000"/>
              </a:solidFill>
              <a:latin typeface="Yu Gothic UI" panose="020B0500000000000000" pitchFamily="50" charset="-128"/>
              <a:ea typeface="Yu Gothic UI" panose="020B0500000000000000" pitchFamily="50" charset="-128"/>
            </a:rPr>
            <a:t>千円）</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6</xdr:col>
      <xdr:colOff>1982755</xdr:colOff>
      <xdr:row>60</xdr:row>
      <xdr:rowOff>38878</xdr:rowOff>
    </xdr:from>
    <xdr:to>
      <xdr:col>8</xdr:col>
      <xdr:colOff>210029</xdr:colOff>
      <xdr:row>61</xdr:row>
      <xdr:rowOff>254611</xdr:rowOff>
    </xdr:to>
    <xdr:sp macro="" textlink="">
      <xdr:nvSpPr>
        <xdr:cNvPr id="9" name="吹き出し: 四角形 10">
          <a:extLst>
            <a:ext uri="{FF2B5EF4-FFF2-40B4-BE49-F238E27FC236}">
              <a16:creationId xmlns:a16="http://schemas.microsoft.com/office/drawing/2014/main" id="{CDA2F8E3-35A9-4021-BD7C-3B85D328ACFC}"/>
            </a:ext>
            <a:ext uri="{147F2762-F138-4A5C-976F-8EAC2B608ADB}">
              <a16:predDERef xmlns:a16="http://schemas.microsoft.com/office/drawing/2014/main" pred="{94E5BA16-9ACD-49FF-8197-A77FA8B31013}"/>
            </a:ext>
          </a:extLst>
        </xdr:cNvPr>
        <xdr:cNvSpPr/>
      </xdr:nvSpPr>
      <xdr:spPr>
        <a:xfrm>
          <a:off x="9622194" y="19419337"/>
          <a:ext cx="4603192" cy="721141"/>
        </a:xfrm>
        <a:prstGeom prst="wedgeRectCallout">
          <a:avLst>
            <a:gd name="adj1" fmla="val -58446"/>
            <a:gd name="adj2" fmla="val 49634"/>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協賛金やスタートアップの費用負担等の財源を想定している場合、金額を記載ください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8</xdr:col>
      <xdr:colOff>991380</xdr:colOff>
      <xdr:row>41</xdr:row>
      <xdr:rowOff>427653</xdr:rowOff>
    </xdr:from>
    <xdr:to>
      <xdr:col>9</xdr:col>
      <xdr:colOff>1419032</xdr:colOff>
      <xdr:row>42</xdr:row>
      <xdr:rowOff>414346</xdr:rowOff>
    </xdr:to>
    <xdr:sp macro="" textlink="">
      <xdr:nvSpPr>
        <xdr:cNvPr id="11" name="吹き出し: 四角形 9">
          <a:extLst>
            <a:ext uri="{FF2B5EF4-FFF2-40B4-BE49-F238E27FC236}">
              <a16:creationId xmlns:a16="http://schemas.microsoft.com/office/drawing/2014/main" id="{D2F58A3B-BE43-4F93-9230-4C2C058AAA6C}"/>
            </a:ext>
            <a:ext uri="{147F2762-F138-4A5C-976F-8EAC2B608ADB}">
              <a16:predDERef xmlns:a16="http://schemas.microsoft.com/office/drawing/2014/main" pred="{4F7356DF-22E9-4B93-A068-DD5DD6F0EB93}"/>
            </a:ext>
          </a:extLst>
        </xdr:cNvPr>
        <xdr:cNvSpPr/>
      </xdr:nvSpPr>
      <xdr:spPr>
        <a:xfrm>
          <a:off x="15006737" y="15278877"/>
          <a:ext cx="5287346" cy="978071"/>
        </a:xfrm>
        <a:prstGeom prst="wedgeRectCallout">
          <a:avLst>
            <a:gd name="adj1" fmla="val -44219"/>
            <a:gd name="adj2" fmla="val 103247"/>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必要に応じて、</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についての定義（</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に修飾語などがある場合はその定義も含みます。）等を記載ください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10</xdr:col>
      <xdr:colOff>1438470</xdr:colOff>
      <xdr:row>30</xdr:row>
      <xdr:rowOff>19439</xdr:rowOff>
    </xdr:from>
    <xdr:to>
      <xdr:col>12</xdr:col>
      <xdr:colOff>351127</xdr:colOff>
      <xdr:row>35</xdr:row>
      <xdr:rowOff>238058</xdr:rowOff>
    </xdr:to>
    <xdr:sp macro="" textlink="">
      <xdr:nvSpPr>
        <xdr:cNvPr id="12" name="吹き出し: 四角形 8">
          <a:extLst>
            <a:ext uri="{FF2B5EF4-FFF2-40B4-BE49-F238E27FC236}">
              <a16:creationId xmlns:a16="http://schemas.microsoft.com/office/drawing/2014/main" id="{01172CE1-2960-48BD-B2C8-6F497BA3F928}"/>
            </a:ext>
          </a:extLst>
        </xdr:cNvPr>
        <xdr:cNvSpPr/>
      </xdr:nvSpPr>
      <xdr:spPr>
        <a:xfrm>
          <a:off x="22840562" y="9291735"/>
          <a:ext cx="3927861" cy="1598772"/>
        </a:xfrm>
        <a:prstGeom prst="wedgeRectCallout">
          <a:avLst>
            <a:gd name="adj1" fmla="val -40911"/>
            <a:gd name="adj2" fmla="val 68794"/>
          </a:avLst>
        </a:prstGeom>
        <a:solidFill>
          <a:schemeClr val="accent3">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客観的に</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の内容・取組内容の達成を</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判断できる想定根拠資料を記載ください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en-US" altLang="ja-JP" sz="1400">
              <a:solidFill>
                <a:sysClr val="windowText" lastClr="000000"/>
              </a:solidFill>
              <a:latin typeface="Yu Gothic UI" panose="020B0500000000000000" pitchFamily="50" charset="-128"/>
              <a:ea typeface="Yu Gothic UI" panose="020B0500000000000000" pitchFamily="50" charset="-128"/>
            </a:rPr>
            <a:t>※</a:t>
          </a:r>
          <a:r>
            <a:rPr kumimoji="1" lang="ja-JP" altLang="en-US" sz="1400">
              <a:solidFill>
                <a:sysClr val="windowText" lastClr="000000"/>
              </a:solidFill>
              <a:latin typeface="Yu Gothic UI" panose="020B0500000000000000" pitchFamily="50" charset="-128"/>
              <a:ea typeface="Yu Gothic UI" panose="020B0500000000000000" pitchFamily="50" charset="-128"/>
            </a:rPr>
            <a:t>実際の取得・開示可能性についてご検討の上記載をお願いいたします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400050</xdr:colOff>
      <xdr:row>2</xdr:row>
      <xdr:rowOff>200025</xdr:rowOff>
    </xdr:from>
    <xdr:to>
      <xdr:col>17</xdr:col>
      <xdr:colOff>339090</xdr:colOff>
      <xdr:row>10</xdr:row>
      <xdr:rowOff>186690</xdr:rowOff>
    </xdr:to>
    <xdr:sp macro="" textlink="">
      <xdr:nvSpPr>
        <xdr:cNvPr id="2" name="正方形/長方形 1">
          <a:extLst>
            <a:ext uri="{FF2B5EF4-FFF2-40B4-BE49-F238E27FC236}">
              <a16:creationId xmlns:a16="http://schemas.microsoft.com/office/drawing/2014/main" id="{BBF06C95-1F80-4AC4-A426-8FA76FA4CE59}"/>
            </a:ext>
          </a:extLst>
        </xdr:cNvPr>
        <xdr:cNvSpPr/>
      </xdr:nvSpPr>
      <xdr:spPr bwMode="gray">
        <a:xfrm>
          <a:off x="2009775" y="1104900"/>
          <a:ext cx="13969365" cy="2567940"/>
        </a:xfrm>
        <a:prstGeom prst="rect">
          <a:avLst/>
        </a:prstGeom>
        <a:solidFill>
          <a:srgbClr val="FFFF99"/>
        </a:solidFill>
        <a:ln>
          <a:headEnd/>
          <a:tailEnd/>
        </a:ln>
      </xdr:spPr>
      <xdr:style>
        <a:lnRef idx="2">
          <a:schemeClr val="dk1"/>
        </a:lnRef>
        <a:fillRef idx="1">
          <a:schemeClr val="lt1"/>
        </a:fillRef>
        <a:effectRef idx="0">
          <a:schemeClr val="dk1"/>
        </a:effectRef>
        <a:fontRef idx="minor">
          <a:schemeClr val="dk1"/>
        </a:fontRef>
      </xdr:style>
      <xdr:txBody>
        <a:bodyPr rot="0" spcFirstLastPara="0" vert="horz" wrap="square" lIns="36000" tIns="36000" rIns="36000" bIns="3600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sz="1900" kern="1200">
              <a:solidFill>
                <a:schemeClr val="tx1"/>
              </a:solidFill>
              <a:latin typeface="Arial" charset="0"/>
              <a:ea typeface="+mn-ea"/>
              <a:cs typeface="Arial" charset="0"/>
            </a:defRPr>
          </a:lvl1pPr>
          <a:lvl2pPr marL="429768" algn="l" rtl="0" fontAlgn="base">
            <a:spcBef>
              <a:spcPct val="0"/>
            </a:spcBef>
            <a:spcAft>
              <a:spcPct val="0"/>
            </a:spcAft>
            <a:defRPr sz="1900" kern="1200">
              <a:solidFill>
                <a:schemeClr val="tx1"/>
              </a:solidFill>
              <a:latin typeface="Arial" charset="0"/>
              <a:ea typeface="+mn-ea"/>
              <a:cs typeface="Arial" charset="0"/>
            </a:defRPr>
          </a:lvl2pPr>
          <a:lvl3pPr marL="859536" algn="l" rtl="0" fontAlgn="base">
            <a:spcBef>
              <a:spcPct val="0"/>
            </a:spcBef>
            <a:spcAft>
              <a:spcPct val="0"/>
            </a:spcAft>
            <a:defRPr sz="1900" kern="1200">
              <a:solidFill>
                <a:schemeClr val="tx1"/>
              </a:solidFill>
              <a:latin typeface="Arial" charset="0"/>
              <a:ea typeface="+mn-ea"/>
              <a:cs typeface="Arial" charset="0"/>
            </a:defRPr>
          </a:lvl3pPr>
          <a:lvl4pPr marL="1289304" algn="l" rtl="0" fontAlgn="base">
            <a:spcBef>
              <a:spcPct val="0"/>
            </a:spcBef>
            <a:spcAft>
              <a:spcPct val="0"/>
            </a:spcAft>
            <a:defRPr sz="1900" kern="1200">
              <a:solidFill>
                <a:schemeClr val="tx1"/>
              </a:solidFill>
              <a:latin typeface="Arial" charset="0"/>
              <a:ea typeface="+mn-ea"/>
              <a:cs typeface="Arial" charset="0"/>
            </a:defRPr>
          </a:lvl4pPr>
          <a:lvl5pPr marL="1719072" algn="l" rtl="0" fontAlgn="base">
            <a:spcBef>
              <a:spcPct val="0"/>
            </a:spcBef>
            <a:spcAft>
              <a:spcPct val="0"/>
            </a:spcAft>
            <a:defRPr sz="1900" kern="1200">
              <a:solidFill>
                <a:schemeClr val="tx1"/>
              </a:solidFill>
              <a:latin typeface="Arial" charset="0"/>
              <a:ea typeface="+mn-ea"/>
              <a:cs typeface="Arial" charset="0"/>
            </a:defRPr>
          </a:lvl5pPr>
          <a:lvl6pPr marL="2148840" algn="l" defTabSz="859536" rtl="0" eaLnBrk="1" latinLnBrk="0" hangingPunct="1">
            <a:defRPr sz="1900" kern="1200">
              <a:solidFill>
                <a:schemeClr val="tx1"/>
              </a:solidFill>
              <a:latin typeface="Arial" charset="0"/>
              <a:ea typeface="+mn-ea"/>
              <a:cs typeface="Arial" charset="0"/>
            </a:defRPr>
          </a:lvl6pPr>
          <a:lvl7pPr marL="2578608" algn="l" defTabSz="859536" rtl="0" eaLnBrk="1" latinLnBrk="0" hangingPunct="1">
            <a:defRPr sz="1900" kern="1200">
              <a:solidFill>
                <a:schemeClr val="tx1"/>
              </a:solidFill>
              <a:latin typeface="Arial" charset="0"/>
              <a:ea typeface="+mn-ea"/>
              <a:cs typeface="Arial" charset="0"/>
            </a:defRPr>
          </a:lvl7pPr>
          <a:lvl8pPr marL="3008376" algn="l" defTabSz="859536" rtl="0" eaLnBrk="1" latinLnBrk="0" hangingPunct="1">
            <a:defRPr sz="1900" kern="1200">
              <a:solidFill>
                <a:schemeClr val="tx1"/>
              </a:solidFill>
              <a:latin typeface="Arial" charset="0"/>
              <a:ea typeface="+mn-ea"/>
              <a:cs typeface="Arial" charset="0"/>
            </a:defRPr>
          </a:lvl8pPr>
          <a:lvl9pPr marL="3438144" algn="l" defTabSz="859536" rtl="0" eaLnBrk="1" latinLnBrk="0" hangingPunct="1">
            <a:defRPr sz="1900" kern="1200">
              <a:solidFill>
                <a:schemeClr val="tx1"/>
              </a:solidFill>
              <a:latin typeface="Arial" charset="0"/>
              <a:ea typeface="+mn-ea"/>
              <a:cs typeface="Arial" charset="0"/>
            </a:defRPr>
          </a:lvl9pPr>
        </a:lstStyle>
        <a:p>
          <a:pPr algn="ctr">
            <a:buFont typeface="Wingdings 2" pitchFamily="18" charset="2"/>
            <a:buNone/>
          </a:pP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記載例</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のシートに、作成にあたってのガイドや記載例を掲載しておりますので、</a:t>
          </a:r>
          <a:endParaRPr kumimoji="1" lang="en-US" altLang="ja-JP" sz="3200">
            <a:solidFill>
              <a:prstClr val="black"/>
            </a:solidFill>
            <a:latin typeface="Yu Gothic UI" panose="020B0500000000000000" pitchFamily="50" charset="-128"/>
            <a:ea typeface="Yu Gothic UI" panose="020B0500000000000000" pitchFamily="50" charset="-128"/>
          </a:endParaRPr>
        </a:p>
        <a:p>
          <a:pPr algn="ctr">
            <a:buFont typeface="Wingdings 2" pitchFamily="18" charset="2"/>
            <a:buNone/>
          </a:pPr>
          <a:r>
            <a:rPr kumimoji="1" lang="ja-JP" altLang="en-US" sz="3200">
              <a:solidFill>
                <a:prstClr val="black"/>
              </a:solidFill>
              <a:latin typeface="Yu Gothic UI" panose="020B0500000000000000" pitchFamily="50" charset="-128"/>
              <a:ea typeface="Yu Gothic UI" panose="020B0500000000000000" pitchFamily="50" charset="-128"/>
            </a:rPr>
            <a:t>内容を十分にご確認いただいた上で本書類を作成・提出してください。</a:t>
          </a:r>
          <a:endParaRPr kumimoji="1" lang="en-US" altLang="ja-JP" sz="3200">
            <a:solidFill>
              <a:prstClr val="black"/>
            </a:solidFill>
            <a:latin typeface="Yu Gothic UI" panose="020B0500000000000000" pitchFamily="50" charset="-128"/>
            <a:ea typeface="Yu Gothic UI" panose="020B0500000000000000" pitchFamily="50" charset="-128"/>
          </a:endParaRPr>
        </a:p>
        <a:p>
          <a:pPr algn="ctr">
            <a:buFont typeface="Wingdings 2" pitchFamily="18" charset="2"/>
            <a:buNone/>
          </a:pPr>
          <a:r>
            <a:rPr kumimoji="1" lang="ja-JP" altLang="en-US" sz="3200">
              <a:solidFill>
                <a:prstClr val="black"/>
              </a:solidFill>
              <a:latin typeface="Yu Gothic UI" panose="020B0500000000000000" pitchFamily="50" charset="-128"/>
              <a:ea typeface="Yu Gothic UI" panose="020B0500000000000000" pitchFamily="50" charset="-128"/>
            </a:rPr>
            <a:t>また、提出時には 本枠及び</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記載例</a:t>
          </a:r>
          <a:r>
            <a:rPr kumimoji="1" lang="en-US" altLang="ja-JP" sz="3200">
              <a:solidFill>
                <a:prstClr val="black"/>
              </a:solidFill>
              <a:latin typeface="Yu Gothic UI" panose="020B0500000000000000" pitchFamily="50" charset="-128"/>
              <a:ea typeface="Yu Gothic UI" panose="020B0500000000000000" pitchFamily="50" charset="-128"/>
            </a:rPr>
            <a:t>】</a:t>
          </a:r>
          <a:r>
            <a:rPr kumimoji="1" lang="ja-JP" altLang="en-US" sz="3200">
              <a:solidFill>
                <a:prstClr val="black"/>
              </a:solidFill>
              <a:latin typeface="Yu Gothic UI" panose="020B0500000000000000" pitchFamily="50" charset="-128"/>
              <a:ea typeface="Yu Gothic UI" panose="020B0500000000000000" pitchFamily="50" charset="-128"/>
            </a:rPr>
            <a:t>のシートを削除 し、</a:t>
          </a:r>
          <a:r>
            <a:rPr kumimoji="1" lang="en-US" altLang="ja-JP" sz="3200">
              <a:solidFill>
                <a:prstClr val="black"/>
              </a:solidFill>
              <a:latin typeface="Yu Gothic UI" panose="020B0500000000000000" pitchFamily="50" charset="-128"/>
              <a:ea typeface="Yu Gothic UI" panose="020B0500000000000000" pitchFamily="50" charset="-128"/>
            </a:rPr>
            <a:t>XLSX</a:t>
          </a:r>
          <a:r>
            <a:rPr kumimoji="1" lang="ja-JP" altLang="en-US" sz="3200">
              <a:solidFill>
                <a:prstClr val="black"/>
              </a:solidFill>
              <a:latin typeface="Yu Gothic UI" panose="020B0500000000000000" pitchFamily="50" charset="-128"/>
              <a:ea typeface="Yu Gothic UI" panose="020B0500000000000000" pitchFamily="50" charset="-128"/>
            </a:rPr>
            <a:t>形式で添付ください。</a:t>
          </a:r>
          <a:endParaRPr kumimoji="1" lang="en-US" altLang="ja-JP" sz="3200">
            <a:solidFill>
              <a:prstClr val="black"/>
            </a:solidFill>
            <a:latin typeface="Yu Gothic UI" panose="020B0500000000000000" pitchFamily="50" charset="-128"/>
            <a:ea typeface="Yu Gothic UI" panose="020B05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17</xdr:row>
      <xdr:rowOff>19050</xdr:rowOff>
    </xdr:from>
    <xdr:to>
      <xdr:col>6</xdr:col>
      <xdr:colOff>1647825</xdr:colOff>
      <xdr:row>22</xdr:row>
      <xdr:rowOff>523875</xdr:rowOff>
    </xdr:to>
    <xdr:sp macro="" textlink="">
      <xdr:nvSpPr>
        <xdr:cNvPr id="3" name="正方形/長方形 2">
          <a:extLst>
            <a:ext uri="{FF2B5EF4-FFF2-40B4-BE49-F238E27FC236}">
              <a16:creationId xmlns:a16="http://schemas.microsoft.com/office/drawing/2014/main" id="{BD3C70C1-3F19-F110-8A8E-87833CD44E42}"/>
            </a:ext>
          </a:extLst>
        </xdr:cNvPr>
        <xdr:cNvSpPr/>
      </xdr:nvSpPr>
      <xdr:spPr>
        <a:xfrm>
          <a:off x="1438275" y="5457825"/>
          <a:ext cx="6667500" cy="3171825"/>
        </a:xfrm>
        <a:prstGeom prst="rect">
          <a:avLst/>
        </a:prstGeom>
        <a:noFill/>
        <a:ln w="5715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28575</xdr:colOff>
      <xdr:row>17</xdr:row>
      <xdr:rowOff>19050</xdr:rowOff>
    </xdr:from>
    <xdr:to>
      <xdr:col>7</xdr:col>
      <xdr:colOff>1657350</xdr:colOff>
      <xdr:row>22</xdr:row>
      <xdr:rowOff>523875</xdr:rowOff>
    </xdr:to>
    <xdr:sp macro="" textlink="">
      <xdr:nvSpPr>
        <xdr:cNvPr id="4" name="正方形/長方形 3">
          <a:extLst>
            <a:ext uri="{FF2B5EF4-FFF2-40B4-BE49-F238E27FC236}">
              <a16:creationId xmlns:a16="http://schemas.microsoft.com/office/drawing/2014/main" id="{40FB2588-2995-4DF1-B912-D40447DEB543}"/>
            </a:ext>
          </a:extLst>
        </xdr:cNvPr>
        <xdr:cNvSpPr/>
      </xdr:nvSpPr>
      <xdr:spPr>
        <a:xfrm>
          <a:off x="8158843" y="5529943"/>
          <a:ext cx="1628775" cy="3169557"/>
        </a:xfrm>
        <a:prstGeom prst="rect">
          <a:avLst/>
        </a:prstGeom>
        <a:noFill/>
        <a:ln w="571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28575</xdr:colOff>
      <xdr:row>38</xdr:row>
      <xdr:rowOff>85725</xdr:rowOff>
    </xdr:from>
    <xdr:to>
      <xdr:col>3</xdr:col>
      <xdr:colOff>3171825</xdr:colOff>
      <xdr:row>42</xdr:row>
      <xdr:rowOff>51872</xdr:rowOff>
    </xdr:to>
    <xdr:sp macro="" textlink="">
      <xdr:nvSpPr>
        <xdr:cNvPr id="5" name="吹き出し: 四角形 14">
          <a:extLst>
            <a:ext uri="{FF2B5EF4-FFF2-40B4-BE49-F238E27FC236}">
              <a16:creationId xmlns:a16="http://schemas.microsoft.com/office/drawing/2014/main" id="{E68D299E-1961-4F68-9221-1E86228227B3}"/>
            </a:ext>
            <a:ext uri="{147F2762-F138-4A5C-976F-8EAC2B608ADB}">
              <a16:predDERef xmlns:a16="http://schemas.microsoft.com/office/drawing/2014/main" pred="{8AC71E8E-74F2-45AE-9BBC-94C49C662E68}"/>
            </a:ext>
          </a:extLst>
        </xdr:cNvPr>
        <xdr:cNvSpPr/>
      </xdr:nvSpPr>
      <xdr:spPr>
        <a:xfrm>
          <a:off x="1466850" y="8877300"/>
          <a:ext cx="3143250" cy="1261547"/>
        </a:xfrm>
        <a:prstGeom prst="wedgeRectCallout">
          <a:avLst>
            <a:gd name="adj1" fmla="val -1389"/>
            <a:gd name="adj2" fmla="val -69087"/>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様式</a:t>
          </a:r>
          <a:r>
            <a:rPr kumimoji="1" lang="en-US" altLang="ja-JP" sz="1400">
              <a:solidFill>
                <a:sysClr val="windowText" lastClr="000000"/>
              </a:solidFill>
              <a:latin typeface="Yu Gothic UI" panose="020B0500000000000000" pitchFamily="50" charset="-128"/>
              <a:ea typeface="Yu Gothic UI" panose="020B0500000000000000" pitchFamily="50" charset="-128"/>
            </a:rPr>
            <a:t>3</a:t>
          </a:r>
          <a:r>
            <a:rPr kumimoji="1" lang="ja-JP" altLang="en-US" sz="1400">
              <a:solidFill>
                <a:sysClr val="windowText" lastClr="000000"/>
              </a:solidFill>
              <a:latin typeface="Yu Gothic UI" panose="020B0500000000000000" pitchFamily="50" charset="-128"/>
              <a:ea typeface="Yu Gothic UI" panose="020B0500000000000000" pitchFamily="50" charset="-128"/>
            </a:rPr>
            <a:t>から自動参照されます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修正されたい場合は様式</a:t>
          </a:r>
          <a:r>
            <a:rPr kumimoji="1" lang="en-US" altLang="ja-JP" sz="1400">
              <a:solidFill>
                <a:sysClr val="windowText" lastClr="000000"/>
              </a:solidFill>
              <a:latin typeface="Yu Gothic UI" panose="020B0500000000000000" pitchFamily="50" charset="-128"/>
              <a:ea typeface="Yu Gothic UI" panose="020B0500000000000000" pitchFamily="50" charset="-128"/>
            </a:rPr>
            <a:t>3</a:t>
          </a:r>
          <a:r>
            <a:rPr kumimoji="1" lang="ja-JP" altLang="en-US" sz="1400">
              <a:solidFill>
                <a:sysClr val="windowText" lastClr="000000"/>
              </a:solidFill>
              <a:latin typeface="Yu Gothic UI" panose="020B0500000000000000" pitchFamily="50" charset="-128"/>
              <a:ea typeface="Yu Gothic UI" panose="020B0500000000000000" pitchFamily="50" charset="-128"/>
            </a:rPr>
            <a:t>を修正ください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6</xdr:col>
      <xdr:colOff>990600</xdr:colOff>
      <xdr:row>38</xdr:row>
      <xdr:rowOff>104775</xdr:rowOff>
    </xdr:from>
    <xdr:to>
      <xdr:col>8</xdr:col>
      <xdr:colOff>95250</xdr:colOff>
      <xdr:row>42</xdr:row>
      <xdr:rowOff>70922</xdr:rowOff>
    </xdr:to>
    <xdr:sp macro="" textlink="">
      <xdr:nvSpPr>
        <xdr:cNvPr id="6" name="吹き出し: 四角形 14">
          <a:extLst>
            <a:ext uri="{FF2B5EF4-FFF2-40B4-BE49-F238E27FC236}">
              <a16:creationId xmlns:a16="http://schemas.microsoft.com/office/drawing/2014/main" id="{5A914A01-CD21-4382-9D83-6D37A4425635}"/>
            </a:ext>
            <a:ext uri="{147F2762-F138-4A5C-976F-8EAC2B608ADB}">
              <a16:predDERef xmlns:a16="http://schemas.microsoft.com/office/drawing/2014/main" pred="{8AC71E8E-74F2-45AE-9BBC-94C49C662E68}"/>
            </a:ext>
          </a:extLst>
        </xdr:cNvPr>
        <xdr:cNvSpPr/>
      </xdr:nvSpPr>
      <xdr:spPr>
        <a:xfrm>
          <a:off x="7448550" y="8896350"/>
          <a:ext cx="2457450" cy="1261547"/>
        </a:xfrm>
        <a:prstGeom prst="wedgeRectCallout">
          <a:avLst>
            <a:gd name="adj1" fmla="val 35961"/>
            <a:gd name="adj2" fmla="val -76637"/>
          </a:avLst>
        </a:prstGeom>
        <a:solidFill>
          <a:schemeClr val="accent1">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目標値および協定金見積額</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より自動的に算出されます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39</xdr:col>
      <xdr:colOff>13924</xdr:colOff>
      <xdr:row>17</xdr:row>
      <xdr:rowOff>12010</xdr:rowOff>
    </xdr:from>
    <xdr:to>
      <xdr:col>39</xdr:col>
      <xdr:colOff>975180</xdr:colOff>
      <xdr:row>22</xdr:row>
      <xdr:rowOff>516835</xdr:rowOff>
    </xdr:to>
    <xdr:sp macro="" textlink="">
      <xdr:nvSpPr>
        <xdr:cNvPr id="7" name="正方形/長方形 6">
          <a:extLst>
            <a:ext uri="{FF2B5EF4-FFF2-40B4-BE49-F238E27FC236}">
              <a16:creationId xmlns:a16="http://schemas.microsoft.com/office/drawing/2014/main" id="{58B15D67-FF39-4271-9B57-5FCBBFA6FBD5}"/>
            </a:ext>
          </a:extLst>
        </xdr:cNvPr>
        <xdr:cNvSpPr/>
      </xdr:nvSpPr>
      <xdr:spPr>
        <a:xfrm>
          <a:off x="30482585" y="5522903"/>
          <a:ext cx="961256" cy="3169557"/>
        </a:xfrm>
        <a:prstGeom prst="rect">
          <a:avLst/>
        </a:prstGeom>
        <a:noFill/>
        <a:ln w="571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645630</xdr:colOff>
      <xdr:row>38</xdr:row>
      <xdr:rowOff>140391</xdr:rowOff>
    </xdr:from>
    <xdr:to>
      <xdr:col>39</xdr:col>
      <xdr:colOff>743365</xdr:colOff>
      <xdr:row>42</xdr:row>
      <xdr:rowOff>106538</xdr:rowOff>
    </xdr:to>
    <xdr:sp macro="" textlink="">
      <xdr:nvSpPr>
        <xdr:cNvPr id="8" name="吹き出し: 四角形 14">
          <a:extLst>
            <a:ext uri="{FF2B5EF4-FFF2-40B4-BE49-F238E27FC236}">
              <a16:creationId xmlns:a16="http://schemas.microsoft.com/office/drawing/2014/main" id="{39B4945F-FC15-4A49-8BA1-454A18C85C55}"/>
            </a:ext>
            <a:ext uri="{147F2762-F138-4A5C-976F-8EAC2B608ADB}">
              <a16:predDERef xmlns:a16="http://schemas.microsoft.com/office/drawing/2014/main" pred="{8AC71E8E-74F2-45AE-9BBC-94C49C662E68}"/>
            </a:ext>
          </a:extLst>
        </xdr:cNvPr>
        <xdr:cNvSpPr/>
      </xdr:nvSpPr>
      <xdr:spPr>
        <a:xfrm>
          <a:off x="28868619" y="9168434"/>
          <a:ext cx="2458279" cy="1291365"/>
        </a:xfrm>
        <a:prstGeom prst="wedgeRectCallout">
          <a:avLst>
            <a:gd name="adj1" fmla="val 41775"/>
            <a:gd name="adj2" fmla="val -70597"/>
          </a:avLst>
        </a:prstGeom>
        <a:solidFill>
          <a:schemeClr val="accent1">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目標値と合計値の乖離がある場合にアラートが表示されます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8</xdr:col>
      <xdr:colOff>32203</xdr:colOff>
      <xdr:row>17</xdr:row>
      <xdr:rowOff>19050</xdr:rowOff>
    </xdr:from>
    <xdr:to>
      <xdr:col>36</xdr:col>
      <xdr:colOff>669018</xdr:colOff>
      <xdr:row>22</xdr:row>
      <xdr:rowOff>523875</xdr:rowOff>
    </xdr:to>
    <xdr:sp macro="" textlink="">
      <xdr:nvSpPr>
        <xdr:cNvPr id="9" name="正方形/長方形 8">
          <a:extLst>
            <a:ext uri="{FF2B5EF4-FFF2-40B4-BE49-F238E27FC236}">
              <a16:creationId xmlns:a16="http://schemas.microsoft.com/office/drawing/2014/main" id="{D4D82CDA-4163-4CD4-86B5-A5C87C12466C}"/>
            </a:ext>
          </a:extLst>
        </xdr:cNvPr>
        <xdr:cNvSpPr/>
      </xdr:nvSpPr>
      <xdr:spPr>
        <a:xfrm>
          <a:off x="9840685" y="5529943"/>
          <a:ext cx="19641458" cy="3169557"/>
        </a:xfrm>
        <a:prstGeom prst="rect">
          <a:avLst/>
        </a:prstGeom>
        <a:noFill/>
        <a:ln w="5715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118842</xdr:colOff>
      <xdr:row>38</xdr:row>
      <xdr:rowOff>104775</xdr:rowOff>
    </xdr:from>
    <xdr:to>
      <xdr:col>17</xdr:col>
      <xdr:colOff>680357</xdr:colOff>
      <xdr:row>42</xdr:row>
      <xdr:rowOff>70922</xdr:rowOff>
    </xdr:to>
    <xdr:sp macro="" textlink="">
      <xdr:nvSpPr>
        <xdr:cNvPr id="10" name="吹き出し: 四角形 14">
          <a:extLst>
            <a:ext uri="{FF2B5EF4-FFF2-40B4-BE49-F238E27FC236}">
              <a16:creationId xmlns:a16="http://schemas.microsoft.com/office/drawing/2014/main" id="{99E15983-143B-4D8A-926B-EFC512A91495}"/>
            </a:ext>
            <a:ext uri="{147F2762-F138-4A5C-976F-8EAC2B608ADB}">
              <a16:predDERef xmlns:a16="http://schemas.microsoft.com/office/drawing/2014/main" pred="{8AC71E8E-74F2-45AE-9BBC-94C49C662E68}"/>
            </a:ext>
          </a:extLst>
        </xdr:cNvPr>
        <xdr:cNvSpPr/>
      </xdr:nvSpPr>
      <xdr:spPr>
        <a:xfrm>
          <a:off x="9932994" y="8932409"/>
          <a:ext cx="6225488" cy="1258826"/>
        </a:xfrm>
        <a:prstGeom prst="wedgeRectCallout">
          <a:avLst>
            <a:gd name="adj1" fmla="val -1389"/>
            <a:gd name="adj2" fmla="val -69087"/>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こちらに毎月の達成予定を記載ください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en-US" altLang="ja-JP" sz="1400">
              <a:solidFill>
                <a:sysClr val="windowText" lastClr="000000"/>
              </a:solidFill>
              <a:latin typeface="Yu Gothic UI" panose="020B0500000000000000" pitchFamily="50" charset="-128"/>
              <a:ea typeface="Yu Gothic UI" panose="020B0500000000000000" pitchFamily="50" charset="-128"/>
            </a:rPr>
            <a:t>※</a:t>
          </a:r>
          <a:r>
            <a:rPr kumimoji="1" lang="ja-JP" altLang="en-US" sz="1400">
              <a:solidFill>
                <a:sysClr val="windowText" lastClr="000000"/>
              </a:solidFill>
              <a:latin typeface="Yu Gothic UI" panose="020B0500000000000000" pitchFamily="50" charset="-128"/>
              <a:ea typeface="Yu Gothic UI" panose="020B0500000000000000" pitchFamily="50" charset="-128"/>
            </a:rPr>
            <a:t>「</a:t>
          </a:r>
          <a:r>
            <a:rPr kumimoji="1" lang="en-US" altLang="ja-JP" sz="1400">
              <a:solidFill>
                <a:sysClr val="windowText" lastClr="000000"/>
              </a:solidFill>
              <a:latin typeface="Yu Gothic UI" panose="020B0500000000000000" pitchFamily="50" charset="-128"/>
              <a:ea typeface="Yu Gothic UI" panose="020B0500000000000000" pitchFamily="50" charset="-128"/>
            </a:rPr>
            <a:t>3</a:t>
          </a:r>
          <a:r>
            <a:rPr kumimoji="1" lang="ja-JP" altLang="en-US" sz="1400">
              <a:solidFill>
                <a:sysClr val="windowText" lastClr="000000"/>
              </a:solidFill>
              <a:latin typeface="Yu Gothic UI" panose="020B0500000000000000" pitchFamily="50" charset="-128"/>
              <a:ea typeface="Yu Gothic UI" panose="020B0500000000000000" pitchFamily="50" charset="-128"/>
            </a:rPr>
            <a:t>か月のアクセラプログラム」等の</a:t>
          </a:r>
          <a:r>
            <a:rPr kumimoji="1" lang="en-US" altLang="ja-JP" sz="1400">
              <a:solidFill>
                <a:sysClr val="windowText" lastClr="000000"/>
              </a:solidFill>
              <a:latin typeface="Yu Gothic UI" panose="020B0500000000000000" pitchFamily="50" charset="-128"/>
              <a:ea typeface="Yu Gothic UI" panose="020B0500000000000000" pitchFamily="50" charset="-128"/>
            </a:rPr>
            <a:t>KPI</a:t>
          </a:r>
          <a:r>
            <a:rPr kumimoji="1" lang="ja-JP" altLang="en-US" sz="1400">
              <a:solidFill>
                <a:sysClr val="windowText" lastClr="000000"/>
              </a:solidFill>
              <a:latin typeface="Yu Gothic UI" panose="020B0500000000000000" pitchFamily="50" charset="-128"/>
              <a:ea typeface="Yu Gothic UI" panose="020B0500000000000000" pitchFamily="50" charset="-128"/>
            </a:rPr>
            <a:t>の場合、一連の取組終了時の計上となります（例の場合は着手開始から</a:t>
          </a:r>
          <a:r>
            <a:rPr kumimoji="1" lang="en-US" altLang="ja-JP" sz="1400">
              <a:solidFill>
                <a:sysClr val="windowText" lastClr="000000"/>
              </a:solidFill>
              <a:latin typeface="Yu Gothic UI" panose="020B0500000000000000" pitchFamily="50" charset="-128"/>
              <a:ea typeface="Yu Gothic UI" panose="020B0500000000000000" pitchFamily="50" charset="-128"/>
            </a:rPr>
            <a:t>3</a:t>
          </a:r>
          <a:r>
            <a:rPr kumimoji="1" lang="ja-JP" altLang="en-US" sz="1400">
              <a:solidFill>
                <a:sysClr val="windowText" lastClr="000000"/>
              </a:solidFill>
              <a:latin typeface="Yu Gothic UI" panose="020B0500000000000000" pitchFamily="50" charset="-128"/>
              <a:ea typeface="Yu Gothic UI" panose="020B0500000000000000" pitchFamily="50" charset="-128"/>
            </a:rPr>
            <a:t>か月後）ので、ご注意ください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23</xdr:col>
      <xdr:colOff>325438</xdr:colOff>
      <xdr:row>5</xdr:row>
      <xdr:rowOff>240845</xdr:rowOff>
    </xdr:from>
    <xdr:to>
      <xdr:col>29</xdr:col>
      <xdr:colOff>646338</xdr:colOff>
      <xdr:row>9</xdr:row>
      <xdr:rowOff>206993</xdr:rowOff>
    </xdr:to>
    <xdr:sp macro="" textlink="">
      <xdr:nvSpPr>
        <xdr:cNvPr id="12" name="吹き出し: 四角形 14">
          <a:extLst>
            <a:ext uri="{FF2B5EF4-FFF2-40B4-BE49-F238E27FC236}">
              <a16:creationId xmlns:a16="http://schemas.microsoft.com/office/drawing/2014/main" id="{252981EC-D463-4350-AC87-D8F90912A763}"/>
            </a:ext>
            <a:ext uri="{147F2762-F138-4A5C-976F-8EAC2B608ADB}">
              <a16:predDERef xmlns:a16="http://schemas.microsoft.com/office/drawing/2014/main" pred="{8AC71E8E-74F2-45AE-9BBC-94C49C662E68}"/>
            </a:ext>
          </a:extLst>
        </xdr:cNvPr>
        <xdr:cNvSpPr/>
      </xdr:nvSpPr>
      <xdr:spPr>
        <a:xfrm>
          <a:off x="20023138" y="1707695"/>
          <a:ext cx="4550000" cy="1261548"/>
        </a:xfrm>
        <a:prstGeom prst="wedgeRectCallout">
          <a:avLst>
            <a:gd name="adj1" fmla="val -60544"/>
            <a:gd name="adj2" fmla="val -43573"/>
          </a:avLst>
        </a:prstGeom>
        <a:solidFill>
          <a:schemeClr val="accent1">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令和</a:t>
          </a:r>
          <a:r>
            <a:rPr kumimoji="1" lang="en-US" altLang="ja-JP" sz="1400">
              <a:solidFill>
                <a:sysClr val="windowText" lastClr="000000"/>
              </a:solidFill>
              <a:latin typeface="Yu Gothic UI" panose="020B0500000000000000" pitchFamily="50" charset="-128"/>
              <a:ea typeface="Yu Gothic UI" panose="020B0500000000000000" pitchFamily="50" charset="-128"/>
            </a:rPr>
            <a:t>8</a:t>
          </a:r>
          <a:r>
            <a:rPr kumimoji="1" lang="ja-JP" altLang="en-US" sz="1400">
              <a:solidFill>
                <a:sysClr val="windowText" lastClr="000000"/>
              </a:solidFill>
              <a:latin typeface="Yu Gothic UI" panose="020B0500000000000000" pitchFamily="50" charset="-128"/>
              <a:ea typeface="Yu Gothic UI" panose="020B0500000000000000" pitchFamily="50" charset="-128"/>
            </a:rPr>
            <a:t>年</a:t>
          </a:r>
          <a:r>
            <a:rPr kumimoji="1" lang="en-US" altLang="ja-JP" sz="1400">
              <a:solidFill>
                <a:sysClr val="windowText" lastClr="000000"/>
              </a:solidFill>
              <a:latin typeface="Yu Gothic UI" panose="020B0500000000000000" pitchFamily="50" charset="-128"/>
              <a:ea typeface="Yu Gothic UI" panose="020B0500000000000000" pitchFamily="50" charset="-128"/>
            </a:rPr>
            <a:t>Q2</a:t>
          </a:r>
          <a:r>
            <a:rPr kumimoji="1" lang="ja-JP" altLang="en-US" sz="1400">
              <a:solidFill>
                <a:sysClr val="windowText" lastClr="000000"/>
              </a:solidFill>
              <a:latin typeface="Yu Gothic UI" panose="020B0500000000000000" pitchFamily="50" charset="-128"/>
              <a:ea typeface="Yu Gothic UI" panose="020B0500000000000000" pitchFamily="50" charset="-128"/>
            </a:rPr>
            <a:t>末</a:t>
          </a:r>
          <a:r>
            <a:rPr kumimoji="1" lang="en-US" altLang="ja-JP" sz="1400">
              <a:solidFill>
                <a:sysClr val="windowText" lastClr="000000"/>
              </a:solidFill>
              <a:latin typeface="Yu Gothic UI" panose="020B0500000000000000" pitchFamily="50" charset="-128"/>
              <a:ea typeface="Yu Gothic UI" panose="020B0500000000000000" pitchFamily="50" charset="-128"/>
            </a:rPr>
            <a:t>or</a:t>
          </a:r>
          <a:r>
            <a:rPr kumimoji="1" lang="ja-JP" altLang="en-US" sz="1400">
              <a:solidFill>
                <a:sysClr val="windowText" lastClr="000000"/>
              </a:solidFill>
              <a:latin typeface="Yu Gothic UI" panose="020B0500000000000000" pitchFamily="50" charset="-128"/>
              <a:ea typeface="Yu Gothic UI" panose="020B0500000000000000" pitchFamily="50" charset="-128"/>
            </a:rPr>
            <a:t> </a:t>
          </a:r>
          <a:r>
            <a:rPr kumimoji="1" lang="en-US" altLang="ja-JP" sz="1400">
              <a:solidFill>
                <a:sysClr val="windowText" lastClr="000000"/>
              </a:solidFill>
              <a:latin typeface="Yu Gothic UI" panose="020B0500000000000000" pitchFamily="50" charset="-128"/>
              <a:ea typeface="Yu Gothic UI" panose="020B0500000000000000" pitchFamily="50" charset="-128"/>
            </a:rPr>
            <a:t>Q3</a:t>
          </a:r>
          <a:r>
            <a:rPr kumimoji="1" lang="ja-JP" altLang="en-US" sz="1400">
              <a:solidFill>
                <a:sysClr val="windowText" lastClr="000000"/>
              </a:solidFill>
              <a:latin typeface="Yu Gothic UI" panose="020B0500000000000000" pitchFamily="50" charset="-128"/>
              <a:ea typeface="Yu Gothic UI" panose="020B0500000000000000" pitchFamily="50" charset="-128"/>
            </a:rPr>
            <a:t>末の中間支払いは</a:t>
          </a:r>
          <a:r>
            <a:rPr kumimoji="1" lang="ja-JP" altLang="en-US" sz="1400" b="1" u="sng">
              <a:solidFill>
                <a:sysClr val="windowText" lastClr="000000"/>
              </a:solidFill>
              <a:latin typeface="Yu Gothic UI" panose="020B0500000000000000" pitchFamily="50" charset="-128"/>
              <a:ea typeface="Yu Gothic UI" panose="020B0500000000000000" pitchFamily="50" charset="-128"/>
            </a:rPr>
            <a:t>必須</a:t>
          </a:r>
          <a:r>
            <a:rPr kumimoji="1" lang="ja-JP" altLang="en-US" sz="1400">
              <a:solidFill>
                <a:sysClr val="windowText" lastClr="000000"/>
              </a:solidFill>
              <a:latin typeface="Yu Gothic UI" panose="020B0500000000000000" pitchFamily="50" charset="-128"/>
              <a:ea typeface="Yu Gothic UI" panose="020B0500000000000000" pitchFamily="50" charset="-128"/>
            </a:rPr>
            <a:t>となっております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留意事項をご確認の上希望時期を様式</a:t>
          </a:r>
          <a:r>
            <a:rPr kumimoji="1" lang="en-US" altLang="ja-JP" sz="1400">
              <a:solidFill>
                <a:sysClr val="windowText" lastClr="000000"/>
              </a:solidFill>
              <a:latin typeface="Yu Gothic UI" panose="020B0500000000000000" pitchFamily="50" charset="-128"/>
              <a:ea typeface="Yu Gothic UI" panose="020B0500000000000000" pitchFamily="50" charset="-128"/>
            </a:rPr>
            <a:t>3</a:t>
          </a:r>
          <a:r>
            <a:rPr kumimoji="1" lang="ja-JP" altLang="en-US" sz="1400">
              <a:solidFill>
                <a:sysClr val="windowText" lastClr="000000"/>
              </a:solidFill>
              <a:latin typeface="Yu Gothic UI" panose="020B0500000000000000" pitchFamily="50" charset="-128"/>
              <a:ea typeface="Yu Gothic UI" panose="020B0500000000000000" pitchFamily="50" charset="-128"/>
            </a:rPr>
            <a:t>に記載ください</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twoCellAnchor>
    <xdr:from>
      <xdr:col>16</xdr:col>
      <xdr:colOff>682941</xdr:colOff>
      <xdr:row>3</xdr:row>
      <xdr:rowOff>204107</xdr:rowOff>
    </xdr:from>
    <xdr:to>
      <xdr:col>22</xdr:col>
      <xdr:colOff>680356</xdr:colOff>
      <xdr:row>11</xdr:row>
      <xdr:rowOff>1</xdr:rowOff>
    </xdr:to>
    <xdr:sp macro="" textlink="">
      <xdr:nvSpPr>
        <xdr:cNvPr id="13" name="正方形/長方形 12">
          <a:extLst>
            <a:ext uri="{FF2B5EF4-FFF2-40B4-BE49-F238E27FC236}">
              <a16:creationId xmlns:a16="http://schemas.microsoft.com/office/drawing/2014/main" id="{2764D477-7E2B-4080-8D95-700383F1FD26}"/>
            </a:ext>
          </a:extLst>
        </xdr:cNvPr>
        <xdr:cNvSpPr/>
      </xdr:nvSpPr>
      <xdr:spPr>
        <a:xfrm>
          <a:off x="15419477" y="1360714"/>
          <a:ext cx="4242843" cy="2340430"/>
        </a:xfrm>
        <a:prstGeom prst="rect">
          <a:avLst/>
        </a:prstGeom>
        <a:noFill/>
        <a:ln w="57150">
          <a:solidFill>
            <a:schemeClr val="accent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3276600</xdr:colOff>
      <xdr:row>38</xdr:row>
      <xdr:rowOff>114300</xdr:rowOff>
    </xdr:from>
    <xdr:to>
      <xdr:col>6</xdr:col>
      <xdr:colOff>885825</xdr:colOff>
      <xdr:row>42</xdr:row>
      <xdr:rowOff>80447</xdr:rowOff>
    </xdr:to>
    <xdr:sp macro="" textlink="">
      <xdr:nvSpPr>
        <xdr:cNvPr id="2" name="吹き出し: 四角形 14">
          <a:extLst>
            <a:ext uri="{FF2B5EF4-FFF2-40B4-BE49-F238E27FC236}">
              <a16:creationId xmlns:a16="http://schemas.microsoft.com/office/drawing/2014/main" id="{03EC2334-3BC2-7C75-98B3-7D50B228B5CB}"/>
            </a:ext>
            <a:ext uri="{147F2762-F138-4A5C-976F-8EAC2B608ADB}">
              <a16:predDERef xmlns:a16="http://schemas.microsoft.com/office/drawing/2014/main" pred="{8AC71E8E-74F2-45AE-9BBC-94C49C662E68}"/>
            </a:ext>
          </a:extLst>
        </xdr:cNvPr>
        <xdr:cNvSpPr/>
      </xdr:nvSpPr>
      <xdr:spPr>
        <a:xfrm>
          <a:off x="4714875" y="8905875"/>
          <a:ext cx="2628900" cy="1261547"/>
        </a:xfrm>
        <a:prstGeom prst="wedgeRectCallout">
          <a:avLst>
            <a:gd name="adj1" fmla="val 31689"/>
            <a:gd name="adj2" fmla="val -130999"/>
          </a:avLst>
        </a:prstGeom>
        <a:solidFill>
          <a:schemeClr val="accent2">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ysClr val="windowText" lastClr="000000"/>
              </a:solidFill>
              <a:latin typeface="Yu Gothic UI" panose="020B0500000000000000" pitchFamily="50" charset="-128"/>
              <a:ea typeface="Yu Gothic UI" panose="020B0500000000000000" pitchFamily="50" charset="-128"/>
            </a:rPr>
            <a:t>「既存取組」は「</a:t>
          </a:r>
          <a:r>
            <a:rPr kumimoji="1" lang="en-US" altLang="ja-JP" sz="1400">
              <a:solidFill>
                <a:sysClr val="windowText" lastClr="000000"/>
              </a:solidFill>
              <a:latin typeface="Yu Gothic UI" panose="020B0500000000000000" pitchFamily="50" charset="-128"/>
              <a:ea typeface="Yu Gothic UI" panose="020B0500000000000000" pitchFamily="50" charset="-128"/>
            </a:rPr>
            <a:t>0</a:t>
          </a:r>
          <a:r>
            <a:rPr kumimoji="1" lang="ja-JP" altLang="en-US" sz="1400">
              <a:solidFill>
                <a:sysClr val="windowText" lastClr="000000"/>
              </a:solidFill>
              <a:latin typeface="Yu Gothic UI" panose="020B0500000000000000" pitchFamily="50" charset="-128"/>
              <a:ea typeface="Yu Gothic UI" panose="020B0500000000000000" pitchFamily="50" charset="-128"/>
            </a:rPr>
            <a:t>」と表示されます</a:t>
          </a:r>
          <a:endParaRPr kumimoji="1" lang="en-US" altLang="ja-JP" sz="1400">
            <a:solidFill>
              <a:sysClr val="windowText" lastClr="000000"/>
            </a:solidFill>
            <a:latin typeface="Yu Gothic UI" panose="020B0500000000000000" pitchFamily="50" charset="-128"/>
            <a:ea typeface="Yu Gothic UI" panose="020B05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A34B5-7116-4216-8068-38B2A4FC439F}">
  <sheetPr>
    <tabColor theme="7" tint="0.79998168889431442"/>
    <pageSetUpPr fitToPage="1"/>
  </sheetPr>
  <dimension ref="B2:T79"/>
  <sheetViews>
    <sheetView showGridLines="0" tabSelected="1" zoomScale="60" zoomScaleNormal="60" workbookViewId="0"/>
  </sheetViews>
  <sheetFormatPr defaultColWidth="9" defaultRowHeight="18.75"/>
  <cols>
    <col min="1" max="1" width="3" style="43" customWidth="1"/>
    <col min="2" max="3" width="5.875" style="43" customWidth="1"/>
    <col min="4" max="4" width="51.625" style="43" customWidth="1"/>
    <col min="5" max="5" width="19.625" style="43" customWidth="1"/>
    <col min="6" max="6" width="14.375" style="43" customWidth="1"/>
    <col min="7" max="7" width="32.75" style="43" customWidth="1"/>
    <col min="8" max="8" width="51" style="44" customWidth="1"/>
    <col min="9" max="9" width="63.75" style="43" customWidth="1"/>
    <col min="10" max="11" width="33.25" style="43" customWidth="1"/>
    <col min="12" max="12" width="32.75" style="44" customWidth="1"/>
    <col min="13" max="13" width="6.875" style="45" customWidth="1"/>
    <col min="14" max="14" width="11" style="43" customWidth="1"/>
    <col min="15" max="15" width="24.125" style="44" customWidth="1"/>
    <col min="16" max="16" width="6.875" style="45" customWidth="1"/>
    <col min="17" max="17" width="11" style="43" customWidth="1"/>
    <col min="18" max="18" width="20.25" style="44" customWidth="1"/>
    <col min="19" max="19" width="9" style="43"/>
    <col min="20" max="20" width="0" style="43" hidden="1" customWidth="1"/>
    <col min="21" max="16384" width="9" style="43"/>
  </cols>
  <sheetData>
    <row r="2" spans="2:18" s="46" customFormat="1" ht="45.75">
      <c r="B2" s="49" t="s">
        <v>166</v>
      </c>
      <c r="F2" s="147" t="s">
        <v>0</v>
      </c>
      <c r="G2" s="147"/>
      <c r="H2" s="147"/>
      <c r="I2" s="147" t="s">
        <v>1</v>
      </c>
      <c r="J2" s="147"/>
      <c r="K2" s="147"/>
      <c r="L2" s="147"/>
      <c r="M2" s="48"/>
      <c r="O2" s="47"/>
      <c r="P2" s="48"/>
      <c r="R2" s="47"/>
    </row>
    <row r="3" spans="2:18" ht="25.5">
      <c r="B3" s="2" t="s">
        <v>167</v>
      </c>
      <c r="C3" s="2"/>
      <c r="L3" s="43"/>
      <c r="M3" s="43"/>
    </row>
    <row r="4" spans="2:18" ht="18.75" customHeight="1">
      <c r="B4" s="2"/>
      <c r="C4" s="2"/>
    </row>
    <row r="5" spans="2:18" ht="19.5">
      <c r="B5" s="124"/>
      <c r="C5" s="124"/>
      <c r="L5" s="43"/>
      <c r="M5" s="43"/>
    </row>
    <row r="6" spans="2:18" s="119" customFormat="1" ht="25.5">
      <c r="B6" s="123" t="s">
        <v>2</v>
      </c>
      <c r="C6" s="123"/>
      <c r="D6" s="122"/>
      <c r="E6" s="122"/>
      <c r="F6" s="122"/>
      <c r="G6" s="122"/>
      <c r="H6" s="60"/>
      <c r="I6" s="122"/>
      <c r="J6" s="122"/>
      <c r="K6" s="122"/>
      <c r="L6" s="121"/>
      <c r="M6" s="120"/>
      <c r="O6" s="44"/>
      <c r="P6" s="120"/>
      <c r="R6" s="44"/>
    </row>
    <row r="7" spans="2:18" s="29" customFormat="1" ht="20.25">
      <c r="B7" s="35"/>
      <c r="C7" s="35"/>
      <c r="D7" s="36" t="s">
        <v>165</v>
      </c>
      <c r="E7" s="36"/>
      <c r="F7" s="36"/>
      <c r="G7" s="36"/>
      <c r="H7" s="37"/>
      <c r="I7" s="36"/>
      <c r="J7" s="36"/>
      <c r="K7" s="36"/>
      <c r="L7" s="118"/>
      <c r="M7" s="40"/>
      <c r="N7" s="36"/>
      <c r="O7" s="37"/>
      <c r="P7" s="32"/>
      <c r="Q7" s="31"/>
      <c r="R7" s="30"/>
    </row>
    <row r="8" spans="2:18" s="29" customFormat="1" ht="20.25">
      <c r="B8" s="35"/>
      <c r="C8" s="35"/>
      <c r="D8" s="36" t="s">
        <v>3</v>
      </c>
      <c r="E8" s="36"/>
      <c r="F8" s="36"/>
      <c r="G8" s="36"/>
      <c r="H8" s="37"/>
      <c r="I8" s="36"/>
      <c r="J8" s="36"/>
      <c r="K8" s="36"/>
      <c r="L8" s="36"/>
      <c r="M8" s="40"/>
      <c r="N8" s="36"/>
      <c r="O8" s="37"/>
      <c r="P8" s="32"/>
      <c r="Q8" s="31"/>
      <c r="R8" s="30"/>
    </row>
    <row r="9" spans="2:18" s="29" customFormat="1" ht="20.25">
      <c r="B9" s="35"/>
      <c r="C9" s="35"/>
      <c r="D9" s="36"/>
      <c r="E9" s="36"/>
      <c r="F9" s="36"/>
      <c r="G9" s="36"/>
      <c r="H9" s="37"/>
      <c r="I9" s="36"/>
      <c r="J9" s="36"/>
      <c r="K9" s="36"/>
      <c r="L9" s="37"/>
      <c r="M9" s="40"/>
      <c r="N9" s="36"/>
      <c r="O9" s="37"/>
      <c r="P9" s="32"/>
      <c r="Q9" s="31"/>
      <c r="R9" s="30"/>
    </row>
    <row r="10" spans="2:18" s="29" customFormat="1" ht="20.25">
      <c r="B10" s="35"/>
      <c r="C10" s="35"/>
      <c r="D10" s="36" t="s">
        <v>4</v>
      </c>
      <c r="E10" s="36"/>
      <c r="F10" s="36"/>
      <c r="G10" s="36"/>
      <c r="H10" s="37"/>
      <c r="I10" s="36"/>
      <c r="J10" s="36"/>
      <c r="K10" s="36"/>
      <c r="L10" s="37"/>
      <c r="M10" s="40"/>
      <c r="N10" s="36"/>
      <c r="O10" s="37"/>
      <c r="P10" s="32"/>
      <c r="Q10" s="31"/>
      <c r="R10" s="30"/>
    </row>
    <row r="11" spans="2:18" s="29" customFormat="1" ht="41.25" customHeight="1">
      <c r="B11" s="35"/>
      <c r="C11" s="35"/>
      <c r="D11" s="148"/>
      <c r="E11" s="149"/>
      <c r="F11" s="149"/>
      <c r="G11" s="149"/>
      <c r="H11" s="149"/>
      <c r="I11" s="149"/>
      <c r="J11" s="149"/>
      <c r="K11" s="149"/>
      <c r="L11" s="150"/>
      <c r="M11" s="117"/>
      <c r="N11" s="117"/>
      <c r="O11" s="117"/>
      <c r="P11" s="117"/>
      <c r="Q11" s="117"/>
      <c r="R11" s="117"/>
    </row>
    <row r="12" spans="2:18" s="29" customFormat="1" ht="20.25">
      <c r="B12" s="35"/>
      <c r="C12" s="35"/>
      <c r="E12" s="36"/>
      <c r="F12" s="36"/>
      <c r="G12" s="36"/>
      <c r="H12" s="37"/>
      <c r="I12" s="36"/>
      <c r="J12" s="36"/>
      <c r="K12" s="36"/>
      <c r="L12" s="37"/>
      <c r="M12" s="40"/>
      <c r="N12" s="36"/>
      <c r="O12" s="37"/>
      <c r="P12" s="32"/>
      <c r="Q12" s="31"/>
      <c r="R12" s="30"/>
    </row>
    <row r="13" spans="2:18" s="29" customFormat="1" ht="20.25">
      <c r="B13" s="35"/>
      <c r="C13" s="35"/>
      <c r="D13" s="36" t="s">
        <v>5</v>
      </c>
      <c r="E13" s="36"/>
      <c r="F13" s="36"/>
      <c r="G13" s="36"/>
      <c r="H13" s="37"/>
      <c r="I13" s="36"/>
      <c r="J13" s="36"/>
      <c r="K13" s="36"/>
      <c r="L13" s="37"/>
      <c r="M13" s="40"/>
      <c r="N13" s="36"/>
      <c r="O13" s="37"/>
      <c r="P13" s="32"/>
      <c r="Q13" s="31"/>
      <c r="R13" s="30"/>
    </row>
    <row r="14" spans="2:18" s="29" customFormat="1" ht="41.25" customHeight="1">
      <c r="B14" s="35"/>
      <c r="C14" s="35"/>
      <c r="D14" s="148"/>
      <c r="E14" s="149"/>
      <c r="F14" s="149"/>
      <c r="G14" s="149"/>
      <c r="H14" s="149"/>
      <c r="I14" s="149"/>
      <c r="J14" s="149"/>
      <c r="K14" s="149"/>
      <c r="L14" s="150"/>
      <c r="M14" s="117"/>
      <c r="N14" s="117"/>
      <c r="O14" s="117"/>
      <c r="P14" s="117"/>
      <c r="Q14" s="117"/>
      <c r="R14" s="117"/>
    </row>
    <row r="15" spans="2:18" s="29" customFormat="1" ht="20.25">
      <c r="B15" s="35"/>
      <c r="C15" s="35"/>
      <c r="D15" s="36"/>
      <c r="E15" s="35"/>
      <c r="F15" s="35"/>
      <c r="G15" s="35"/>
      <c r="H15" s="34"/>
      <c r="I15" s="35"/>
      <c r="J15" s="35"/>
      <c r="K15" s="35"/>
      <c r="L15" s="34"/>
      <c r="M15" s="33"/>
      <c r="O15" s="30"/>
      <c r="P15" s="32"/>
      <c r="Q15" s="31"/>
      <c r="R15" s="30"/>
    </row>
    <row r="16" spans="2:18" s="29" customFormat="1" ht="20.25">
      <c r="B16" s="35"/>
      <c r="C16" s="35"/>
      <c r="E16" s="129"/>
      <c r="F16" s="129"/>
      <c r="G16" s="141" t="s">
        <v>6</v>
      </c>
      <c r="H16" s="36" t="s">
        <v>7</v>
      </c>
      <c r="I16" s="34"/>
      <c r="J16" s="34"/>
      <c r="K16" s="34"/>
      <c r="L16" s="34"/>
      <c r="M16" s="33"/>
      <c r="O16" s="30"/>
      <c r="P16" s="32"/>
      <c r="Q16" s="31"/>
      <c r="R16" s="30"/>
    </row>
    <row r="17" spans="2:20" s="29" customFormat="1" ht="39.75" customHeight="1">
      <c r="B17" s="35"/>
      <c r="C17" s="35"/>
      <c r="E17" s="151"/>
      <c r="F17" s="151"/>
      <c r="G17" s="152"/>
      <c r="H17" s="153"/>
      <c r="I17" s="156" t="s">
        <v>8</v>
      </c>
      <c r="J17" s="156"/>
      <c r="K17" s="115"/>
      <c r="L17" s="115"/>
      <c r="M17" s="115"/>
      <c r="N17" s="115"/>
      <c r="O17" s="30"/>
      <c r="P17" s="32"/>
      <c r="Q17" s="31"/>
      <c r="R17" s="30"/>
    </row>
    <row r="18" spans="2:20" s="29" customFormat="1" ht="20.25" customHeight="1">
      <c r="B18" s="35"/>
      <c r="C18" s="35"/>
      <c r="D18" s="116"/>
      <c r="E18" s="151"/>
      <c r="F18" s="151"/>
      <c r="G18" s="152"/>
      <c r="H18" s="154"/>
      <c r="I18" s="156"/>
      <c r="J18" s="156"/>
      <c r="K18" s="115"/>
      <c r="L18" s="115"/>
      <c r="M18" s="115"/>
      <c r="N18" s="115"/>
      <c r="O18" s="30"/>
      <c r="P18" s="32"/>
      <c r="Q18" s="31"/>
      <c r="R18" s="30"/>
    </row>
    <row r="19" spans="2:20" s="29" customFormat="1" ht="20.25">
      <c r="B19" s="35"/>
      <c r="C19" s="35"/>
      <c r="D19" s="36"/>
      <c r="E19" s="33"/>
      <c r="F19" s="129"/>
      <c r="G19" s="129"/>
      <c r="I19" s="156"/>
      <c r="J19" s="156"/>
      <c r="M19" s="33"/>
      <c r="O19" s="30"/>
      <c r="P19" s="32"/>
      <c r="Q19" s="31"/>
      <c r="R19" s="30"/>
      <c r="T19" s="29" t="s">
        <v>9</v>
      </c>
    </row>
    <row r="20" spans="2:20" s="29" customFormat="1" ht="39.75" customHeight="1">
      <c r="B20" s="35"/>
      <c r="C20" s="35"/>
      <c r="D20" s="36" t="s">
        <v>10</v>
      </c>
      <c r="E20" s="129"/>
      <c r="F20" s="129"/>
      <c r="G20" s="129" t="s">
        <v>11</v>
      </c>
      <c r="H20" s="36" t="s">
        <v>12</v>
      </c>
      <c r="I20" s="156"/>
      <c r="J20" s="156"/>
      <c r="K20" s="115"/>
      <c r="L20" s="115"/>
      <c r="M20" s="115"/>
      <c r="N20" s="115"/>
      <c r="O20" s="30"/>
      <c r="P20" s="32"/>
      <c r="Q20" s="31"/>
      <c r="R20" s="30"/>
      <c r="T20" s="29" t="s">
        <v>13</v>
      </c>
    </row>
    <row r="21" spans="2:20" s="29" customFormat="1" ht="20.25" customHeight="1">
      <c r="B21" s="35"/>
      <c r="C21" s="35"/>
      <c r="D21" s="174"/>
      <c r="E21" s="35"/>
      <c r="F21" s="35"/>
      <c r="G21" s="35"/>
      <c r="H21" s="153"/>
      <c r="I21" s="156"/>
      <c r="J21" s="156"/>
      <c r="K21" s="115"/>
      <c r="L21" s="115"/>
      <c r="M21" s="115"/>
      <c r="N21" s="115"/>
      <c r="O21" s="30"/>
      <c r="P21" s="32"/>
      <c r="Q21" s="31"/>
      <c r="R21" s="30"/>
      <c r="T21" s="29" t="s">
        <v>14</v>
      </c>
    </row>
    <row r="22" spans="2:20" s="29" customFormat="1" ht="19.899999999999999" customHeight="1">
      <c r="B22" s="35"/>
      <c r="C22" s="35"/>
      <c r="D22" s="175"/>
      <c r="E22" s="35"/>
      <c r="F22" s="35"/>
      <c r="G22" s="35"/>
      <c r="H22" s="155"/>
      <c r="I22" s="156"/>
      <c r="J22" s="156"/>
      <c r="M22" s="33"/>
      <c r="O22" s="30"/>
      <c r="P22" s="32"/>
      <c r="Q22" s="31"/>
      <c r="R22" s="30"/>
      <c r="T22" s="29" t="s">
        <v>15</v>
      </c>
    </row>
    <row r="23" spans="2:20" s="29" customFormat="1" ht="19.899999999999999" customHeight="1">
      <c r="B23" s="35"/>
      <c r="C23" s="35"/>
      <c r="D23" s="176"/>
      <c r="E23" s="177" t="s">
        <v>16</v>
      </c>
      <c r="F23" s="178"/>
      <c r="G23" s="179"/>
      <c r="H23" s="154"/>
      <c r="I23" s="156"/>
      <c r="J23" s="156"/>
      <c r="M23" s="33"/>
      <c r="O23" s="30"/>
      <c r="P23" s="32"/>
      <c r="Q23" s="31"/>
      <c r="R23" s="30"/>
      <c r="T23" s="29" t="s">
        <v>17</v>
      </c>
    </row>
    <row r="24" spans="2:20" s="29" customFormat="1" ht="20.25">
      <c r="B24" s="35"/>
      <c r="C24" s="35"/>
      <c r="D24" s="36"/>
      <c r="E24" s="35"/>
      <c r="F24" s="35"/>
      <c r="G24" s="35"/>
      <c r="H24" s="35"/>
      <c r="M24" s="33"/>
      <c r="O24" s="30"/>
      <c r="P24" s="32"/>
      <c r="Q24" s="31"/>
      <c r="R24" s="30"/>
    </row>
    <row r="25" spans="2:20" s="29" customFormat="1" ht="20.25">
      <c r="B25" s="35" t="s">
        <v>18</v>
      </c>
      <c r="C25" s="35"/>
      <c r="D25" s="36"/>
      <c r="E25" s="35"/>
      <c r="F25" s="35"/>
      <c r="G25" s="35"/>
      <c r="H25" s="34"/>
      <c r="M25" s="33"/>
      <c r="O25" s="30"/>
      <c r="P25" s="32"/>
      <c r="Q25" s="31"/>
      <c r="R25" s="30"/>
    </row>
    <row r="26" spans="2:20" s="36" customFormat="1" ht="20.25">
      <c r="B26" s="42" t="s">
        <v>19</v>
      </c>
      <c r="G26" s="41"/>
      <c r="H26" s="37"/>
      <c r="L26" s="40"/>
      <c r="N26" s="37"/>
      <c r="O26" s="40"/>
      <c r="Q26" s="37"/>
      <c r="R26" s="39"/>
      <c r="S26" s="38"/>
      <c r="T26" s="37"/>
    </row>
    <row r="27" spans="2:20" s="36" customFormat="1" ht="20.25">
      <c r="B27" s="36" t="s">
        <v>20</v>
      </c>
      <c r="H27" s="37"/>
      <c r="L27" s="37"/>
      <c r="M27" s="40"/>
      <c r="O27" s="37"/>
      <c r="P27" s="39"/>
      <c r="Q27" s="38"/>
      <c r="R27" s="37"/>
    </row>
    <row r="28" spans="2:20" s="29" customFormat="1" ht="3.6" hidden="1" customHeight="1">
      <c r="B28" s="36"/>
      <c r="C28" s="36"/>
      <c r="D28" s="36"/>
      <c r="E28" s="35"/>
      <c r="F28" s="35"/>
      <c r="G28" s="35"/>
      <c r="H28" s="34"/>
      <c r="I28" s="35"/>
      <c r="J28" s="35"/>
      <c r="K28" s="35"/>
      <c r="L28" s="34"/>
      <c r="M28" s="33"/>
      <c r="O28" s="30"/>
      <c r="P28" s="32"/>
      <c r="Q28" s="31"/>
      <c r="R28" s="30"/>
    </row>
    <row r="29" spans="2:20" s="29" customFormat="1" ht="20.25">
      <c r="B29" s="36" t="s">
        <v>21</v>
      </c>
      <c r="C29" s="36"/>
      <c r="D29" s="36"/>
      <c r="E29" s="35"/>
      <c r="F29" s="35"/>
      <c r="G29" s="35"/>
      <c r="H29" s="34"/>
      <c r="I29" s="35"/>
      <c r="J29" s="35"/>
      <c r="K29" s="35"/>
      <c r="L29" s="34"/>
      <c r="M29" s="33"/>
      <c r="O29" s="30"/>
      <c r="P29" s="32"/>
      <c r="Q29" s="31"/>
      <c r="R29" s="30"/>
    </row>
    <row r="30" spans="2:20" s="29" customFormat="1" ht="20.25">
      <c r="B30" s="36" t="s">
        <v>22</v>
      </c>
      <c r="C30" s="36"/>
      <c r="D30" s="36"/>
      <c r="E30" s="35"/>
      <c r="F30" s="35"/>
      <c r="G30" s="35"/>
      <c r="H30" s="34"/>
      <c r="I30" s="35"/>
      <c r="J30" s="35"/>
      <c r="K30" s="35"/>
      <c r="L30" s="34"/>
      <c r="M30" s="33"/>
      <c r="O30" s="30"/>
      <c r="P30" s="32"/>
      <c r="Q30" s="31"/>
      <c r="R30" s="30"/>
    </row>
    <row r="31" spans="2:20" s="29" customFormat="1" ht="20.25">
      <c r="B31" s="36" t="s">
        <v>23</v>
      </c>
      <c r="C31" s="36"/>
      <c r="D31" s="36"/>
      <c r="E31" s="35"/>
      <c r="F31" s="35"/>
      <c r="G31" s="35"/>
      <c r="H31" s="34"/>
      <c r="I31" s="35"/>
      <c r="L31" s="34"/>
      <c r="M31" s="33"/>
      <c r="O31" s="30"/>
      <c r="P31" s="32"/>
      <c r="Q31" s="31"/>
      <c r="R31" s="30"/>
    </row>
    <row r="32" spans="2:20" s="29" customFormat="1" ht="20.25">
      <c r="B32" s="114" t="s">
        <v>24</v>
      </c>
      <c r="C32" s="36"/>
      <c r="D32" s="36"/>
      <c r="E32" s="35"/>
      <c r="F32" s="35"/>
      <c r="G32" s="35"/>
      <c r="H32" s="34"/>
      <c r="I32" s="35"/>
      <c r="J32" s="35"/>
      <c r="K32" s="35"/>
      <c r="L32" s="34"/>
      <c r="M32" s="33"/>
      <c r="O32" s="30"/>
      <c r="P32" s="32"/>
      <c r="Q32" s="31"/>
      <c r="R32" s="30"/>
    </row>
    <row r="33" spans="2:18" s="29" customFormat="1" ht="20.25">
      <c r="B33" s="113" t="s">
        <v>25</v>
      </c>
      <c r="C33" s="36"/>
      <c r="D33" s="36"/>
      <c r="E33" s="35"/>
      <c r="F33" s="35"/>
      <c r="G33" s="35"/>
      <c r="H33" s="34"/>
      <c r="I33" s="35"/>
      <c r="J33" s="35"/>
      <c r="K33" s="35"/>
      <c r="L33" s="34"/>
      <c r="M33" s="33"/>
      <c r="O33" s="30"/>
      <c r="P33" s="32"/>
      <c r="Q33" s="31"/>
      <c r="R33" s="30"/>
    </row>
    <row r="34" spans="2:18" ht="20.25">
      <c r="B34" s="112"/>
      <c r="C34" s="112"/>
    </row>
    <row r="35" spans="2:18" ht="29.45" customHeight="1">
      <c r="B35" s="164" t="s">
        <v>26</v>
      </c>
      <c r="C35" s="166" t="s">
        <v>27</v>
      </c>
      <c r="D35" s="167"/>
      <c r="E35" s="166" t="s">
        <v>28</v>
      </c>
      <c r="F35" s="172"/>
      <c r="G35" s="173"/>
      <c r="H35" s="191" t="s">
        <v>29</v>
      </c>
      <c r="I35" s="192"/>
      <c r="J35" s="185" t="s">
        <v>30</v>
      </c>
      <c r="K35" s="195" t="s">
        <v>31</v>
      </c>
      <c r="L35" s="185" t="s">
        <v>32</v>
      </c>
      <c r="M35" s="43"/>
    </row>
    <row r="36" spans="2:18" ht="74.25" customHeight="1">
      <c r="B36" s="165"/>
      <c r="C36" s="168"/>
      <c r="D36" s="169"/>
      <c r="E36" s="188" t="s">
        <v>33</v>
      </c>
      <c r="F36" s="189"/>
      <c r="G36" s="190"/>
      <c r="H36" s="193"/>
      <c r="I36" s="194"/>
      <c r="J36" s="186"/>
      <c r="K36" s="196"/>
      <c r="L36" s="186"/>
      <c r="M36" s="43"/>
    </row>
    <row r="37" spans="2:18" ht="53.25" customHeight="1">
      <c r="B37" s="165"/>
      <c r="C37" s="170"/>
      <c r="D37" s="171"/>
      <c r="E37" s="111" t="s">
        <v>34</v>
      </c>
      <c r="F37" s="110" t="s">
        <v>35</v>
      </c>
      <c r="G37" s="109" t="s">
        <v>36</v>
      </c>
      <c r="H37" s="108" t="s">
        <v>37</v>
      </c>
      <c r="I37" s="107" t="s">
        <v>38</v>
      </c>
      <c r="J37" s="187"/>
      <c r="K37" s="197"/>
      <c r="L37" s="187"/>
      <c r="M37" s="43"/>
    </row>
    <row r="38" spans="2:18" ht="42" customHeight="1">
      <c r="B38" s="157" t="s">
        <v>39</v>
      </c>
      <c r="C38" s="82" t="s">
        <v>40</v>
      </c>
      <c r="D38" s="79"/>
      <c r="E38" s="81"/>
      <c r="F38" s="80"/>
      <c r="G38" s="160">
        <v>60000</v>
      </c>
      <c r="H38" s="103" t="s">
        <v>41</v>
      </c>
      <c r="I38" s="105"/>
      <c r="J38" s="80"/>
      <c r="K38" s="130"/>
      <c r="L38" s="71"/>
      <c r="M38" s="43"/>
    </row>
    <row r="39" spans="2:18" ht="42" customHeight="1">
      <c r="B39" s="158"/>
      <c r="C39" s="82" t="s">
        <v>42</v>
      </c>
      <c r="D39" s="79"/>
      <c r="E39" s="81"/>
      <c r="F39" s="80"/>
      <c r="G39" s="161"/>
      <c r="H39" s="103" t="s">
        <v>41</v>
      </c>
      <c r="I39" s="105"/>
      <c r="J39" s="80"/>
      <c r="K39" s="130"/>
      <c r="L39" s="71"/>
      <c r="M39" s="43"/>
    </row>
    <row r="40" spans="2:18" ht="42" customHeight="1">
      <c r="B40" s="158"/>
      <c r="C40" s="82" t="s">
        <v>43</v>
      </c>
      <c r="D40" s="84"/>
      <c r="E40" s="106"/>
      <c r="F40" s="80"/>
      <c r="G40" s="161"/>
      <c r="H40" s="103" t="s">
        <v>41</v>
      </c>
      <c r="I40" s="105"/>
      <c r="J40" s="80"/>
      <c r="K40" s="130"/>
      <c r="L40" s="104"/>
      <c r="M40" s="43"/>
    </row>
    <row r="41" spans="2:18" ht="42" customHeight="1">
      <c r="B41" s="158"/>
      <c r="C41" s="82" t="s">
        <v>44</v>
      </c>
      <c r="D41" s="84"/>
      <c r="E41" s="81"/>
      <c r="F41" s="80"/>
      <c r="G41" s="161"/>
      <c r="H41" s="103" t="s">
        <v>41</v>
      </c>
      <c r="I41" s="105"/>
      <c r="J41" s="80"/>
      <c r="K41" s="130"/>
      <c r="L41" s="71"/>
      <c r="M41" s="43"/>
    </row>
    <row r="42" spans="2:18" ht="42" customHeight="1" thickBot="1">
      <c r="B42" s="159"/>
      <c r="C42" s="101" t="s">
        <v>45</v>
      </c>
      <c r="D42" s="100"/>
      <c r="E42" s="99"/>
      <c r="F42" s="97"/>
      <c r="G42" s="162"/>
      <c r="H42" s="98" t="s">
        <v>41</v>
      </c>
      <c r="I42" s="127"/>
      <c r="J42" s="97"/>
      <c r="K42" s="131"/>
      <c r="L42" s="95"/>
      <c r="M42" s="43"/>
    </row>
    <row r="43" spans="2:18" ht="42" customHeight="1" thickTop="1">
      <c r="B43" s="158" t="s">
        <v>46</v>
      </c>
      <c r="C43" s="94" t="s">
        <v>47</v>
      </c>
      <c r="D43" s="93"/>
      <c r="E43" s="92"/>
      <c r="F43" s="91"/>
      <c r="G43" s="91"/>
      <c r="H43" s="126"/>
      <c r="I43" s="74"/>
      <c r="J43" s="89" t="s">
        <v>41</v>
      </c>
      <c r="K43" s="132"/>
      <c r="L43" s="87"/>
      <c r="M43" s="43"/>
    </row>
    <row r="44" spans="2:18" ht="42" customHeight="1">
      <c r="B44" s="158"/>
      <c r="C44" s="82" t="s">
        <v>48</v>
      </c>
      <c r="D44" s="79"/>
      <c r="E44" s="81"/>
      <c r="F44" s="80"/>
      <c r="G44" s="80"/>
      <c r="H44" s="75"/>
      <c r="I44" s="74"/>
      <c r="J44" s="73" t="s">
        <v>41</v>
      </c>
      <c r="K44" s="133"/>
      <c r="L44" s="71"/>
      <c r="M44" s="43"/>
    </row>
    <row r="45" spans="2:18" ht="42" customHeight="1">
      <c r="B45" s="158"/>
      <c r="C45" s="82" t="s">
        <v>49</v>
      </c>
      <c r="D45" s="84"/>
      <c r="E45" s="81"/>
      <c r="F45" s="80"/>
      <c r="G45" s="80"/>
      <c r="H45" s="86"/>
      <c r="I45" s="85"/>
      <c r="J45" s="73" t="s">
        <v>41</v>
      </c>
      <c r="K45" s="133"/>
      <c r="L45" s="71"/>
      <c r="M45" s="43"/>
    </row>
    <row r="46" spans="2:18" ht="42" customHeight="1">
      <c r="B46" s="158"/>
      <c r="C46" s="82" t="s">
        <v>50</v>
      </c>
      <c r="D46" s="79"/>
      <c r="E46" s="81"/>
      <c r="F46" s="80"/>
      <c r="G46" s="80"/>
      <c r="H46" s="75"/>
      <c r="I46" s="74"/>
      <c r="J46" s="73" t="s">
        <v>41</v>
      </c>
      <c r="K46" s="133"/>
      <c r="L46" s="71"/>
      <c r="M46" s="43"/>
    </row>
    <row r="47" spans="2:18" ht="42" customHeight="1">
      <c r="B47" s="158"/>
      <c r="C47" s="82" t="s">
        <v>51</v>
      </c>
      <c r="D47" s="84"/>
      <c r="E47" s="81"/>
      <c r="F47" s="83"/>
      <c r="G47" s="83"/>
      <c r="H47" s="75"/>
      <c r="I47" s="74"/>
      <c r="J47" s="73" t="s">
        <v>41</v>
      </c>
      <c r="K47" s="133"/>
      <c r="L47" s="71"/>
      <c r="M47" s="43"/>
    </row>
    <row r="48" spans="2:18" ht="42" customHeight="1">
      <c r="B48" s="158"/>
      <c r="C48" s="82" t="s">
        <v>52</v>
      </c>
      <c r="D48" s="145"/>
      <c r="E48" s="81"/>
      <c r="F48" s="80"/>
      <c r="G48" s="80"/>
      <c r="H48" s="75"/>
      <c r="I48" s="74"/>
      <c r="J48" s="73" t="s">
        <v>41</v>
      </c>
      <c r="K48" s="133"/>
      <c r="L48" s="71"/>
      <c r="M48" s="43"/>
    </row>
    <row r="49" spans="2:13" ht="42" customHeight="1">
      <c r="B49" s="158"/>
      <c r="C49" s="23" t="s">
        <v>53</v>
      </c>
      <c r="D49" s="84"/>
      <c r="E49" s="78"/>
      <c r="F49" s="77"/>
      <c r="G49" s="146"/>
      <c r="H49" s="75"/>
      <c r="I49" s="74"/>
      <c r="J49" s="73" t="s">
        <v>41</v>
      </c>
      <c r="K49" s="133"/>
      <c r="L49" s="71"/>
      <c r="M49" s="43"/>
    </row>
    <row r="50" spans="2:13" ht="42" customHeight="1">
      <c r="B50" s="158"/>
      <c r="C50" s="23" t="s">
        <v>54</v>
      </c>
      <c r="D50" s="79"/>
      <c r="E50" s="81"/>
      <c r="F50" s="80"/>
      <c r="G50" s="80"/>
      <c r="H50" s="75"/>
      <c r="I50" s="74"/>
      <c r="J50" s="73" t="s">
        <v>41</v>
      </c>
      <c r="K50" s="133"/>
      <c r="L50" s="71"/>
      <c r="M50" s="43"/>
    </row>
    <row r="51" spans="2:13" ht="42" customHeight="1">
      <c r="B51" s="158"/>
      <c r="C51" s="23" t="s">
        <v>55</v>
      </c>
      <c r="D51" s="84"/>
      <c r="E51" s="81"/>
      <c r="F51" s="80"/>
      <c r="G51" s="80"/>
      <c r="H51" s="75"/>
      <c r="I51" s="74"/>
      <c r="J51" s="73" t="s">
        <v>41</v>
      </c>
      <c r="K51" s="133"/>
      <c r="L51" s="71"/>
      <c r="M51" s="43"/>
    </row>
    <row r="52" spans="2:13" ht="42" customHeight="1">
      <c r="B52" s="158"/>
      <c r="C52" s="23" t="s">
        <v>56</v>
      </c>
      <c r="D52" s="79"/>
      <c r="E52" s="81"/>
      <c r="F52" s="80"/>
      <c r="G52" s="80"/>
      <c r="H52" s="75"/>
      <c r="I52" s="74"/>
      <c r="J52" s="73" t="s">
        <v>41</v>
      </c>
      <c r="K52" s="133"/>
      <c r="L52" s="71"/>
      <c r="M52" s="43"/>
    </row>
    <row r="53" spans="2:13" ht="42" customHeight="1">
      <c r="B53" s="158"/>
      <c r="C53" s="23" t="s">
        <v>57</v>
      </c>
      <c r="D53" s="84"/>
      <c r="E53" s="81"/>
      <c r="F53" s="83"/>
      <c r="G53" s="83"/>
      <c r="H53" s="75"/>
      <c r="I53" s="74"/>
      <c r="J53" s="73" t="s">
        <v>41</v>
      </c>
      <c r="K53" s="133"/>
      <c r="L53" s="71"/>
      <c r="M53" s="43"/>
    </row>
    <row r="54" spans="2:13" ht="42" customHeight="1">
      <c r="B54" s="158"/>
      <c r="C54" s="23" t="s">
        <v>58</v>
      </c>
      <c r="D54" s="79"/>
      <c r="E54" s="81"/>
      <c r="F54" s="80"/>
      <c r="G54" s="80"/>
      <c r="H54" s="75"/>
      <c r="I54" s="74"/>
      <c r="J54" s="73" t="s">
        <v>41</v>
      </c>
      <c r="K54" s="133"/>
      <c r="L54" s="71"/>
      <c r="M54" s="43"/>
    </row>
    <row r="55" spans="2:13" ht="42" customHeight="1">
      <c r="B55" s="158"/>
      <c r="C55" s="23" t="s">
        <v>59</v>
      </c>
      <c r="D55" s="79"/>
      <c r="E55" s="81"/>
      <c r="F55" s="80"/>
      <c r="G55" s="80"/>
      <c r="H55" s="75"/>
      <c r="I55" s="74"/>
      <c r="J55" s="73" t="s">
        <v>41</v>
      </c>
      <c r="K55" s="133"/>
      <c r="L55" s="71"/>
      <c r="M55" s="43"/>
    </row>
    <row r="56" spans="2:13" ht="42" customHeight="1">
      <c r="B56" s="158"/>
      <c r="C56" s="23" t="s">
        <v>60</v>
      </c>
      <c r="D56" s="79"/>
      <c r="E56" s="81"/>
      <c r="F56" s="80"/>
      <c r="G56" s="80"/>
      <c r="H56" s="75"/>
      <c r="I56" s="74"/>
      <c r="J56" s="73" t="s">
        <v>41</v>
      </c>
      <c r="K56" s="133"/>
      <c r="L56" s="71"/>
      <c r="M56" s="43"/>
    </row>
    <row r="57" spans="2:13" ht="42" customHeight="1">
      <c r="B57" s="158"/>
      <c r="C57" s="23" t="s">
        <v>61</v>
      </c>
      <c r="D57" s="79"/>
      <c r="E57" s="81"/>
      <c r="F57" s="80"/>
      <c r="G57" s="80"/>
      <c r="H57" s="75"/>
      <c r="I57" s="74"/>
      <c r="J57" s="73" t="s">
        <v>41</v>
      </c>
      <c r="K57" s="133"/>
      <c r="L57" s="71"/>
      <c r="M57" s="43"/>
    </row>
    <row r="58" spans="2:13" ht="42" customHeight="1">
      <c r="B58" s="158"/>
      <c r="C58" s="23" t="s">
        <v>62</v>
      </c>
      <c r="D58" s="79"/>
      <c r="E58" s="81"/>
      <c r="F58" s="80"/>
      <c r="G58" s="80"/>
      <c r="H58" s="75"/>
      <c r="I58" s="74"/>
      <c r="J58" s="73" t="s">
        <v>41</v>
      </c>
      <c r="K58" s="133"/>
      <c r="L58" s="71"/>
      <c r="M58" s="43"/>
    </row>
    <row r="59" spans="2:13" ht="42" customHeight="1">
      <c r="B59" s="158"/>
      <c r="C59" s="23" t="s">
        <v>63</v>
      </c>
      <c r="D59" s="79"/>
      <c r="E59" s="81"/>
      <c r="F59" s="80"/>
      <c r="G59" s="80"/>
      <c r="H59" s="75"/>
      <c r="I59" s="74"/>
      <c r="J59" s="73" t="s">
        <v>41</v>
      </c>
      <c r="K59" s="133"/>
      <c r="L59" s="71"/>
      <c r="M59" s="43"/>
    </row>
    <row r="60" spans="2:13" ht="42" customHeight="1">
      <c r="B60" s="158"/>
      <c r="C60" s="23" t="s">
        <v>64</v>
      </c>
      <c r="D60" s="79"/>
      <c r="E60" s="81"/>
      <c r="F60" s="80"/>
      <c r="G60" s="80"/>
      <c r="H60" s="75"/>
      <c r="I60" s="74"/>
      <c r="J60" s="73" t="s">
        <v>41</v>
      </c>
      <c r="K60" s="133"/>
      <c r="L60" s="71"/>
      <c r="M60" s="43"/>
    </row>
    <row r="61" spans="2:13" ht="42" customHeight="1">
      <c r="B61" s="158"/>
      <c r="C61" s="23" t="s">
        <v>65</v>
      </c>
      <c r="D61" s="79"/>
      <c r="E61" s="81"/>
      <c r="F61" s="80"/>
      <c r="G61" s="80"/>
      <c r="H61" s="75"/>
      <c r="I61" s="74"/>
      <c r="J61" s="73" t="s">
        <v>41</v>
      </c>
      <c r="K61" s="133"/>
      <c r="L61" s="71"/>
      <c r="M61" s="43"/>
    </row>
    <row r="62" spans="2:13" ht="42" customHeight="1" thickBot="1">
      <c r="B62" s="163"/>
      <c r="C62" s="23" t="s">
        <v>66</v>
      </c>
      <c r="D62" s="79"/>
      <c r="E62" s="78"/>
      <c r="F62" s="77"/>
      <c r="G62" s="77"/>
      <c r="H62" s="75"/>
      <c r="I62" s="74"/>
      <c r="J62" s="73" t="s">
        <v>41</v>
      </c>
      <c r="K62" s="133"/>
      <c r="L62" s="71"/>
      <c r="M62" s="43"/>
    </row>
    <row r="63" spans="2:13" ht="40.15" customHeight="1" thickBot="1">
      <c r="B63" s="65"/>
      <c r="C63" s="65"/>
      <c r="D63" s="65"/>
      <c r="E63" s="198" t="s">
        <v>67</v>
      </c>
      <c r="F63" s="183"/>
      <c r="G63" s="70">
        <f>SUM(G43:G62)</f>
        <v>0</v>
      </c>
      <c r="H63" s="65"/>
      <c r="I63" s="65"/>
      <c r="K63" s="65"/>
      <c r="L63" s="69"/>
      <c r="M63" s="43"/>
    </row>
    <row r="64" spans="2:13" ht="40.15" customHeight="1">
      <c r="E64" s="180" t="s">
        <v>68</v>
      </c>
      <c r="F64" s="68" t="s">
        <v>69</v>
      </c>
      <c r="G64" s="67"/>
      <c r="H64" s="66" t="s">
        <v>70</v>
      </c>
      <c r="I64" s="61"/>
      <c r="J64" s="65"/>
      <c r="K64" s="61"/>
      <c r="L64" s="64"/>
    </row>
    <row r="65" spans="5:18" ht="40.15" customHeight="1">
      <c r="E65" s="181"/>
      <c r="F65" s="63" t="s">
        <v>71</v>
      </c>
      <c r="G65" s="62">
        <f>G63-G64</f>
        <v>0</v>
      </c>
      <c r="H65" s="60" t="s">
        <v>72</v>
      </c>
      <c r="I65" s="61"/>
      <c r="J65" s="61"/>
      <c r="K65" s="61"/>
      <c r="L65" s="60"/>
    </row>
    <row r="66" spans="5:18" ht="33" customHeight="1" thickBot="1">
      <c r="E66" s="59"/>
      <c r="F66" s="58"/>
      <c r="G66" s="57"/>
      <c r="H66" s="56"/>
      <c r="I66" s="56"/>
      <c r="J66" s="56"/>
      <c r="K66" s="56"/>
      <c r="L66" s="56"/>
    </row>
    <row r="67" spans="5:18" ht="60" customHeight="1" thickBot="1">
      <c r="E67" s="182" t="s">
        <v>73</v>
      </c>
      <c r="F67" s="183"/>
      <c r="G67" s="55">
        <f>IF(G63&gt;=240000,240000,G63)</f>
        <v>0</v>
      </c>
      <c r="H67" s="184" t="s">
        <v>74</v>
      </c>
      <c r="I67" s="184"/>
      <c r="J67" s="184"/>
      <c r="K67" s="184"/>
      <c r="L67" s="184"/>
    </row>
    <row r="68" spans="5:18">
      <c r="H68" s="54"/>
      <c r="L68" s="54"/>
    </row>
    <row r="69" spans="5:18">
      <c r="H69" s="54"/>
      <c r="L69" s="54"/>
    </row>
    <row r="70" spans="5:18">
      <c r="H70" s="54"/>
      <c r="L70" s="54"/>
      <c r="O70" s="54"/>
      <c r="R70" s="54"/>
    </row>
    <row r="71" spans="5:18">
      <c r="H71" s="54"/>
      <c r="L71" s="54"/>
      <c r="O71" s="54"/>
      <c r="R71" s="54"/>
    </row>
    <row r="72" spans="5:18">
      <c r="H72" s="54"/>
      <c r="L72" s="54"/>
      <c r="O72" s="54"/>
      <c r="R72" s="54"/>
    </row>
    <row r="73" spans="5:18">
      <c r="H73" s="54"/>
      <c r="L73" s="54"/>
      <c r="O73" s="54"/>
      <c r="R73" s="54"/>
    </row>
    <row r="74" spans="5:18">
      <c r="H74" s="54"/>
      <c r="L74" s="54"/>
      <c r="O74" s="54"/>
      <c r="R74" s="54"/>
    </row>
    <row r="75" spans="5:18">
      <c r="H75" s="54"/>
      <c r="L75" s="54"/>
      <c r="O75" s="54"/>
      <c r="R75" s="54"/>
    </row>
    <row r="76" spans="5:18">
      <c r="H76" s="54"/>
      <c r="L76" s="54"/>
      <c r="O76" s="54"/>
      <c r="R76" s="54"/>
    </row>
    <row r="77" spans="5:18">
      <c r="H77" s="54"/>
      <c r="L77" s="54"/>
      <c r="O77" s="54"/>
      <c r="R77" s="54"/>
    </row>
    <row r="78" spans="5:18">
      <c r="H78" s="54"/>
      <c r="L78" s="54"/>
      <c r="O78" s="54"/>
      <c r="R78" s="54"/>
    </row>
    <row r="79" spans="5:18">
      <c r="H79" s="54"/>
      <c r="L79" s="54"/>
      <c r="O79" s="54"/>
      <c r="R79" s="54"/>
    </row>
  </sheetData>
  <sheetProtection formatCells="0" formatColumns="0" formatRows="0" insertColumns="0" insertRows="0" deleteColumns="0" deleteRows="0"/>
  <dataConsolidate/>
  <mergeCells count="25">
    <mergeCell ref="E64:E65"/>
    <mergeCell ref="E67:F67"/>
    <mergeCell ref="H67:L67"/>
    <mergeCell ref="L35:L37"/>
    <mergeCell ref="E36:G36"/>
    <mergeCell ref="H35:I36"/>
    <mergeCell ref="J35:J37"/>
    <mergeCell ref="K35:K37"/>
    <mergeCell ref="E63:F63"/>
    <mergeCell ref="H21:H23"/>
    <mergeCell ref="I17:J23"/>
    <mergeCell ref="B38:B42"/>
    <mergeCell ref="G38:G42"/>
    <mergeCell ref="B43:B62"/>
    <mergeCell ref="B35:B37"/>
    <mergeCell ref="C35:D37"/>
    <mergeCell ref="E35:G35"/>
    <mergeCell ref="D21:D23"/>
    <mergeCell ref="E23:G23"/>
    <mergeCell ref="F2:H2"/>
    <mergeCell ref="I2:L2"/>
    <mergeCell ref="D11:L11"/>
    <mergeCell ref="D14:L14"/>
    <mergeCell ref="E17:G18"/>
    <mergeCell ref="H17:H18"/>
  </mergeCells>
  <phoneticPr fontId="3"/>
  <dataValidations count="3">
    <dataValidation type="list" allowBlank="1" showInputMessage="1" showErrorMessage="1" sqref="D21" xr:uid="{C60B5F49-86DE-41B0-9C80-E83A2AE5673B}">
      <formula1>"はい,いいえ"</formula1>
    </dataValidation>
    <dataValidation type="list" allowBlank="1" showInputMessage="1" showErrorMessage="1" sqref="H17:H18" xr:uid="{931EDA14-0D86-4F7E-B805-2F2915C735F8}">
      <formula1>$T$19:$T$20</formula1>
    </dataValidation>
    <dataValidation type="list" allowBlank="1" showInputMessage="1" showErrorMessage="1" sqref="H21:H23" xr:uid="{686612FE-2388-42A7-B9E8-93622E566506}">
      <formula1>$T$21:$T$23</formula1>
    </dataValidation>
  </dataValidations>
  <pageMargins left="0.23622047244094491" right="0.23622047244094491" top="1.3385826771653544" bottom="0.74803149606299213" header="0.31496062992125984" footer="0.31496062992125984"/>
  <pageSetup paperSize="9" scale="2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45BEB6-528B-4630-BDF7-3602CC6CDAB5}">
  <sheetPr>
    <pageSetUpPr fitToPage="1"/>
  </sheetPr>
  <dimension ref="B2:T77"/>
  <sheetViews>
    <sheetView showGridLines="0" zoomScale="60" zoomScaleNormal="60" workbookViewId="0"/>
  </sheetViews>
  <sheetFormatPr defaultColWidth="9" defaultRowHeight="18.75"/>
  <cols>
    <col min="1" max="1" width="3" style="43" customWidth="1"/>
    <col min="2" max="3" width="5.875" style="43" customWidth="1"/>
    <col min="4" max="4" width="51.625" style="43" customWidth="1"/>
    <col min="5" max="5" width="19.625" style="43" customWidth="1"/>
    <col min="6" max="6" width="14.375" style="43" customWidth="1"/>
    <col min="7" max="7" width="32.75" style="43" customWidth="1"/>
    <col min="8" max="8" width="51" style="44" customWidth="1"/>
    <col min="9" max="9" width="63.75" style="43" customWidth="1"/>
    <col min="10" max="11" width="33.25" style="43" customWidth="1"/>
    <col min="12" max="12" width="32.75" style="44" customWidth="1"/>
    <col min="13" max="13" width="6.875" style="45" customWidth="1"/>
    <col min="14" max="14" width="11" style="43" customWidth="1"/>
    <col min="15" max="15" width="24.125" style="44" customWidth="1"/>
    <col min="16" max="16" width="6.875" style="45" customWidth="1"/>
    <col min="17" max="17" width="11" style="43" customWidth="1"/>
    <col min="18" max="18" width="20.25" style="44" customWidth="1"/>
    <col min="19" max="19" width="9" style="43"/>
    <col min="20" max="20" width="0" style="43" hidden="1" customWidth="1"/>
    <col min="21" max="16384" width="9" style="43"/>
  </cols>
  <sheetData>
    <row r="2" spans="2:18" s="46" customFormat="1" ht="45.75">
      <c r="B2" s="49" t="s">
        <v>166</v>
      </c>
      <c r="F2" s="147" t="s">
        <v>0</v>
      </c>
      <c r="G2" s="147"/>
      <c r="H2" s="147"/>
      <c r="I2" s="147" t="s">
        <v>1</v>
      </c>
      <c r="J2" s="147"/>
      <c r="K2" s="147"/>
      <c r="L2" s="147"/>
      <c r="M2" s="48"/>
      <c r="O2" s="47"/>
      <c r="P2" s="48"/>
      <c r="R2" s="47"/>
    </row>
    <row r="3" spans="2:18" ht="25.5">
      <c r="B3" s="2" t="s">
        <v>167</v>
      </c>
      <c r="C3" s="2"/>
      <c r="L3" s="43"/>
      <c r="M3" s="43"/>
    </row>
    <row r="4" spans="2:18" ht="18.75" customHeight="1">
      <c r="B4" s="2"/>
      <c r="C4" s="2"/>
    </row>
    <row r="5" spans="2:18" ht="19.5">
      <c r="B5" s="124"/>
      <c r="C5" s="124"/>
      <c r="L5" s="43"/>
      <c r="M5" s="43"/>
    </row>
    <row r="6" spans="2:18" s="119" customFormat="1" ht="25.5">
      <c r="B6" s="123" t="s">
        <v>2</v>
      </c>
      <c r="C6" s="123"/>
      <c r="D6" s="122"/>
      <c r="E6" s="122"/>
      <c r="F6" s="122"/>
      <c r="G6" s="122"/>
      <c r="H6" s="60"/>
      <c r="I6" s="122"/>
      <c r="J6" s="122"/>
      <c r="K6" s="122"/>
      <c r="L6" s="121"/>
      <c r="M6" s="120"/>
      <c r="O6" s="44"/>
      <c r="P6" s="120"/>
      <c r="R6" s="44"/>
    </row>
    <row r="7" spans="2:18" s="29" customFormat="1" ht="20.25">
      <c r="B7" s="35"/>
      <c r="C7" s="35"/>
      <c r="D7" s="36" t="s">
        <v>165</v>
      </c>
      <c r="E7" s="36"/>
      <c r="F7" s="36"/>
      <c r="G7" s="36"/>
      <c r="H7" s="37"/>
      <c r="I7" s="36"/>
      <c r="J7" s="36"/>
      <c r="K7" s="36"/>
      <c r="L7" s="118"/>
      <c r="M7" s="40"/>
      <c r="N7" s="36"/>
      <c r="O7" s="37"/>
      <c r="P7" s="32"/>
      <c r="Q7" s="31"/>
      <c r="R7" s="30"/>
    </row>
    <row r="8" spans="2:18" s="29" customFormat="1" ht="20.25">
      <c r="B8" s="35"/>
      <c r="C8" s="35"/>
      <c r="D8" s="36" t="s">
        <v>3</v>
      </c>
      <c r="E8" s="36"/>
      <c r="F8" s="36"/>
      <c r="G8" s="36"/>
      <c r="H8" s="37"/>
      <c r="I8" s="36"/>
      <c r="J8" s="36"/>
      <c r="K8" s="36"/>
      <c r="L8" s="36"/>
      <c r="M8" s="40"/>
      <c r="N8" s="36"/>
      <c r="O8" s="37"/>
      <c r="P8" s="32"/>
      <c r="Q8" s="31"/>
      <c r="R8" s="30"/>
    </row>
    <row r="9" spans="2:18" s="29" customFormat="1" ht="20.25">
      <c r="B9" s="35"/>
      <c r="C9" s="35"/>
      <c r="D9" s="36"/>
      <c r="E9" s="36"/>
      <c r="F9" s="36"/>
      <c r="G9" s="36"/>
      <c r="H9" s="37"/>
      <c r="I9" s="36"/>
      <c r="J9" s="36"/>
      <c r="K9" s="36"/>
      <c r="L9" s="37"/>
      <c r="M9" s="40"/>
      <c r="N9" s="36"/>
      <c r="O9" s="37"/>
      <c r="P9" s="32"/>
      <c r="Q9" s="31"/>
      <c r="R9" s="30"/>
    </row>
    <row r="10" spans="2:18" s="29" customFormat="1" ht="20.25">
      <c r="B10" s="35"/>
      <c r="C10" s="35"/>
      <c r="D10" s="36" t="s">
        <v>4</v>
      </c>
      <c r="E10" s="36"/>
      <c r="F10" s="36"/>
      <c r="G10" s="36"/>
      <c r="H10" s="37"/>
      <c r="I10" s="36"/>
      <c r="J10" s="36"/>
      <c r="K10" s="36"/>
      <c r="L10" s="37"/>
      <c r="M10" s="40"/>
      <c r="N10" s="36"/>
      <c r="O10" s="37"/>
      <c r="P10" s="32"/>
      <c r="Q10" s="31"/>
      <c r="R10" s="30"/>
    </row>
    <row r="11" spans="2:18" s="29" customFormat="1" ht="41.25" customHeight="1">
      <c r="B11" s="35"/>
      <c r="C11" s="35"/>
      <c r="D11" s="148"/>
      <c r="E11" s="149"/>
      <c r="F11" s="149"/>
      <c r="G11" s="149"/>
      <c r="H11" s="149"/>
      <c r="I11" s="149"/>
      <c r="J11" s="149"/>
      <c r="K11" s="149"/>
      <c r="L11" s="150"/>
      <c r="M11" s="117"/>
      <c r="N11" s="117"/>
      <c r="O11" s="117"/>
      <c r="P11" s="117"/>
      <c r="Q11" s="117"/>
      <c r="R11" s="117"/>
    </row>
    <row r="12" spans="2:18" s="29" customFormat="1" ht="20.25">
      <c r="B12" s="35"/>
      <c r="C12" s="35"/>
      <c r="E12" s="36"/>
      <c r="F12" s="36"/>
      <c r="G12" s="36"/>
      <c r="H12" s="37"/>
      <c r="I12" s="36"/>
      <c r="J12" s="36"/>
      <c r="K12" s="36"/>
      <c r="L12" s="37"/>
      <c r="M12" s="40"/>
      <c r="N12" s="36"/>
      <c r="O12" s="37"/>
      <c r="P12" s="32"/>
      <c r="Q12" s="31"/>
      <c r="R12" s="30"/>
    </row>
    <row r="13" spans="2:18" s="29" customFormat="1" ht="20.25">
      <c r="B13" s="35"/>
      <c r="C13" s="35"/>
      <c r="D13" s="36" t="s">
        <v>5</v>
      </c>
      <c r="E13" s="36"/>
      <c r="F13" s="36"/>
      <c r="G13" s="36"/>
      <c r="H13" s="37"/>
      <c r="I13" s="36"/>
      <c r="J13" s="36"/>
      <c r="K13" s="36"/>
      <c r="L13" s="37"/>
      <c r="M13" s="40"/>
      <c r="N13" s="36"/>
      <c r="O13" s="37"/>
      <c r="P13" s="32"/>
      <c r="Q13" s="31"/>
      <c r="R13" s="30"/>
    </row>
    <row r="14" spans="2:18" s="29" customFormat="1" ht="41.25" customHeight="1">
      <c r="B14" s="35"/>
      <c r="C14" s="35"/>
      <c r="D14" s="148"/>
      <c r="E14" s="149"/>
      <c r="F14" s="149"/>
      <c r="G14" s="149"/>
      <c r="H14" s="149"/>
      <c r="I14" s="149"/>
      <c r="J14" s="149"/>
      <c r="K14" s="149"/>
      <c r="L14" s="150"/>
      <c r="M14" s="117"/>
      <c r="N14" s="117"/>
      <c r="O14" s="117"/>
      <c r="P14" s="117"/>
      <c r="Q14" s="117"/>
      <c r="R14" s="117"/>
    </row>
    <row r="15" spans="2:18" s="29" customFormat="1" ht="20.25">
      <c r="B15" s="35"/>
      <c r="C15" s="35"/>
      <c r="D15" s="36"/>
      <c r="E15" s="35"/>
      <c r="F15" s="35"/>
      <c r="G15" s="35"/>
      <c r="H15" s="34"/>
      <c r="I15" s="35"/>
      <c r="J15" s="35"/>
      <c r="K15" s="35"/>
      <c r="L15" s="34"/>
      <c r="M15" s="33"/>
      <c r="O15" s="30"/>
      <c r="P15" s="32"/>
      <c r="Q15" s="31"/>
      <c r="R15" s="30"/>
    </row>
    <row r="16" spans="2:18" s="29" customFormat="1" ht="20.25">
      <c r="B16" s="35"/>
      <c r="C16" s="35"/>
      <c r="E16" s="129"/>
      <c r="F16" s="129"/>
      <c r="G16" s="141" t="s">
        <v>6</v>
      </c>
      <c r="H16" s="36" t="s">
        <v>7</v>
      </c>
      <c r="I16" s="34"/>
      <c r="J16" s="34"/>
      <c r="K16" s="34"/>
      <c r="L16" s="34"/>
      <c r="M16" s="33"/>
      <c r="O16" s="30"/>
      <c r="P16" s="32"/>
      <c r="Q16" s="31"/>
      <c r="R16" s="30"/>
    </row>
    <row r="17" spans="2:20" s="29" customFormat="1" ht="39.75" customHeight="1">
      <c r="B17" s="35"/>
      <c r="C17" s="35"/>
      <c r="E17" s="151"/>
      <c r="F17" s="151"/>
      <c r="G17" s="152"/>
      <c r="H17" s="153"/>
      <c r="I17" s="156" t="s">
        <v>75</v>
      </c>
      <c r="J17" s="156"/>
      <c r="K17" s="115"/>
      <c r="L17" s="115"/>
      <c r="M17" s="115"/>
      <c r="N17" s="115"/>
      <c r="O17" s="30"/>
      <c r="P17" s="32"/>
      <c r="Q17" s="31"/>
      <c r="R17" s="30"/>
    </row>
    <row r="18" spans="2:20" s="29" customFormat="1" ht="20.25" customHeight="1">
      <c r="B18" s="35"/>
      <c r="C18" s="35"/>
      <c r="D18" s="116"/>
      <c r="E18" s="151"/>
      <c r="F18" s="151"/>
      <c r="G18" s="152"/>
      <c r="H18" s="154"/>
      <c r="I18" s="156"/>
      <c r="J18" s="156"/>
      <c r="K18" s="115"/>
      <c r="L18" s="115"/>
      <c r="M18" s="115"/>
      <c r="N18" s="115"/>
      <c r="O18" s="30"/>
      <c r="P18" s="32"/>
      <c r="Q18" s="31"/>
      <c r="R18" s="30"/>
    </row>
    <row r="19" spans="2:20" s="29" customFormat="1" ht="20.25">
      <c r="B19" s="35"/>
      <c r="C19" s="35"/>
      <c r="D19" s="36"/>
      <c r="E19" s="33"/>
      <c r="F19" s="129"/>
      <c r="G19" s="129"/>
      <c r="I19" s="156"/>
      <c r="J19" s="156"/>
      <c r="M19" s="33"/>
      <c r="O19" s="30"/>
      <c r="P19" s="32"/>
      <c r="Q19" s="31"/>
      <c r="R19" s="30"/>
      <c r="T19" s="29" t="s">
        <v>9</v>
      </c>
    </row>
    <row r="20" spans="2:20" s="29" customFormat="1" ht="39.75" customHeight="1">
      <c r="B20" s="35"/>
      <c r="C20" s="35"/>
      <c r="D20" s="36" t="s">
        <v>10</v>
      </c>
      <c r="E20" s="129"/>
      <c r="F20" s="129"/>
      <c r="G20" s="129" t="s">
        <v>11</v>
      </c>
      <c r="H20" s="36" t="s">
        <v>12</v>
      </c>
      <c r="I20" s="156"/>
      <c r="J20" s="156"/>
      <c r="K20" s="115"/>
      <c r="L20" s="115"/>
      <c r="M20" s="115"/>
      <c r="N20" s="115"/>
      <c r="O20" s="30"/>
      <c r="P20" s="32"/>
      <c r="Q20" s="31"/>
      <c r="R20" s="30"/>
      <c r="T20" s="29" t="s">
        <v>13</v>
      </c>
    </row>
    <row r="21" spans="2:20" s="29" customFormat="1" ht="20.25" customHeight="1">
      <c r="B21" s="35"/>
      <c r="C21" s="35"/>
      <c r="D21" s="174"/>
      <c r="E21" s="35"/>
      <c r="F21" s="35"/>
      <c r="G21" s="35"/>
      <c r="H21" s="153"/>
      <c r="I21" s="156"/>
      <c r="J21" s="156"/>
      <c r="K21" s="115"/>
      <c r="L21" s="115"/>
      <c r="M21" s="115"/>
      <c r="N21" s="115"/>
      <c r="O21" s="30"/>
      <c r="P21" s="32"/>
      <c r="Q21" s="31"/>
      <c r="R21" s="30"/>
      <c r="T21" s="29" t="s">
        <v>14</v>
      </c>
    </row>
    <row r="22" spans="2:20" s="29" customFormat="1" ht="19.5">
      <c r="B22" s="35"/>
      <c r="C22" s="35"/>
      <c r="D22" s="175"/>
      <c r="E22" s="35"/>
      <c r="F22" s="35"/>
      <c r="G22" s="35"/>
      <c r="H22" s="155"/>
      <c r="I22" s="156"/>
      <c r="J22" s="156"/>
      <c r="M22" s="33"/>
      <c r="O22" s="30"/>
      <c r="P22" s="32"/>
      <c r="Q22" s="31"/>
      <c r="R22" s="30"/>
      <c r="T22" s="29" t="s">
        <v>15</v>
      </c>
    </row>
    <row r="23" spans="2:20" s="29" customFormat="1" ht="17.25" customHeight="1">
      <c r="B23" s="35"/>
      <c r="C23" s="35"/>
      <c r="D23" s="176"/>
      <c r="E23" s="177" t="s">
        <v>16</v>
      </c>
      <c r="F23" s="178"/>
      <c r="G23" s="179"/>
      <c r="H23" s="154"/>
      <c r="I23" s="156"/>
      <c r="J23" s="156"/>
      <c r="M23" s="33"/>
      <c r="O23" s="30"/>
      <c r="P23" s="32"/>
      <c r="Q23" s="31"/>
      <c r="R23" s="30"/>
      <c r="T23" s="29" t="s">
        <v>17</v>
      </c>
    </row>
    <row r="24" spans="2:20" s="29" customFormat="1" ht="20.25">
      <c r="B24" s="35"/>
      <c r="C24" s="35"/>
      <c r="D24" s="36"/>
      <c r="E24" s="35"/>
      <c r="F24" s="35"/>
      <c r="G24" s="35"/>
      <c r="H24" s="35"/>
      <c r="M24" s="33"/>
      <c r="O24" s="30"/>
      <c r="P24" s="32"/>
      <c r="Q24" s="31"/>
      <c r="R24" s="30"/>
    </row>
    <row r="25" spans="2:20" s="29" customFormat="1" ht="20.25">
      <c r="B25" s="35" t="s">
        <v>18</v>
      </c>
      <c r="C25" s="35"/>
      <c r="D25" s="36"/>
      <c r="E25" s="35"/>
      <c r="F25" s="35"/>
      <c r="G25" s="35"/>
      <c r="H25" s="34"/>
      <c r="M25" s="33"/>
      <c r="O25" s="30"/>
      <c r="P25" s="32"/>
      <c r="Q25" s="31"/>
      <c r="R25" s="30"/>
    </row>
    <row r="26" spans="2:20" s="36" customFormat="1" ht="20.25">
      <c r="B26" s="42" t="s">
        <v>19</v>
      </c>
      <c r="G26" s="41"/>
      <c r="H26" s="37"/>
      <c r="L26" s="40"/>
      <c r="N26" s="37"/>
      <c r="O26" s="40"/>
      <c r="Q26" s="37"/>
      <c r="R26" s="39"/>
      <c r="S26" s="38"/>
      <c r="T26" s="37"/>
    </row>
    <row r="27" spans="2:20" s="36" customFormat="1" ht="20.25">
      <c r="B27" s="36" t="s">
        <v>20</v>
      </c>
      <c r="H27" s="37"/>
      <c r="L27" s="37"/>
      <c r="M27" s="40"/>
      <c r="O27" s="37"/>
      <c r="P27" s="39"/>
      <c r="Q27" s="38"/>
      <c r="R27" s="37"/>
    </row>
    <row r="28" spans="2:20" s="29" customFormat="1" ht="1.1499999999999999" hidden="1" customHeight="1">
      <c r="B28" s="36"/>
      <c r="C28" s="36"/>
      <c r="D28" s="36"/>
      <c r="E28" s="35"/>
      <c r="F28" s="35"/>
      <c r="G28" s="35"/>
      <c r="H28" s="34"/>
      <c r="I28" s="35"/>
      <c r="J28" s="35"/>
      <c r="K28" s="35"/>
      <c r="L28" s="34"/>
      <c r="M28" s="33"/>
      <c r="O28" s="30"/>
      <c r="P28" s="32"/>
      <c r="Q28" s="31"/>
      <c r="R28" s="30"/>
    </row>
    <row r="29" spans="2:20" s="29" customFormat="1" ht="20.25">
      <c r="B29" s="36" t="s">
        <v>21</v>
      </c>
      <c r="C29" s="36"/>
      <c r="D29" s="36"/>
      <c r="E29" s="35"/>
      <c r="F29" s="35"/>
      <c r="G29" s="35"/>
      <c r="H29" s="34"/>
      <c r="I29" s="35"/>
      <c r="J29" s="35"/>
      <c r="K29" s="35"/>
      <c r="L29" s="34"/>
      <c r="M29" s="33"/>
      <c r="O29" s="30"/>
      <c r="P29" s="32"/>
      <c r="Q29" s="31"/>
      <c r="R29" s="30"/>
    </row>
    <row r="30" spans="2:20" s="29" customFormat="1" ht="20.25">
      <c r="B30" s="36" t="s">
        <v>22</v>
      </c>
      <c r="C30" s="36"/>
      <c r="D30" s="36"/>
      <c r="E30" s="35"/>
      <c r="F30" s="35"/>
      <c r="G30" s="35"/>
      <c r="H30" s="34"/>
      <c r="I30" s="35"/>
      <c r="J30" s="35"/>
      <c r="K30" s="35"/>
      <c r="L30" s="34"/>
      <c r="M30" s="33"/>
      <c r="O30" s="30"/>
      <c r="P30" s="32"/>
      <c r="Q30" s="31"/>
      <c r="R30" s="30"/>
    </row>
    <row r="31" spans="2:20" s="29" customFormat="1" ht="20.25">
      <c r="B31" s="36" t="s">
        <v>23</v>
      </c>
      <c r="C31" s="36"/>
      <c r="D31" s="36"/>
      <c r="E31" s="35"/>
      <c r="F31" s="35"/>
      <c r="G31" s="35"/>
      <c r="H31" s="34"/>
      <c r="I31" s="35"/>
      <c r="L31" s="34"/>
      <c r="M31" s="33"/>
      <c r="O31" s="30"/>
      <c r="P31" s="32"/>
      <c r="Q31" s="31"/>
      <c r="R31" s="30"/>
    </row>
    <row r="32" spans="2:20" s="29" customFormat="1" ht="20.25">
      <c r="B32" s="114" t="s">
        <v>24</v>
      </c>
      <c r="C32" s="36"/>
      <c r="D32" s="36"/>
      <c r="E32" s="35"/>
      <c r="F32" s="35"/>
      <c r="G32" s="35"/>
      <c r="H32" s="34"/>
      <c r="I32" s="35"/>
      <c r="J32" s="35"/>
      <c r="K32" s="35"/>
      <c r="L32" s="34"/>
      <c r="M32" s="33"/>
      <c r="O32" s="30"/>
      <c r="P32" s="32"/>
      <c r="Q32" s="31"/>
      <c r="R32" s="30"/>
    </row>
    <row r="33" spans="2:18" s="29" customFormat="1" ht="20.25">
      <c r="B33" s="113" t="s">
        <v>25</v>
      </c>
      <c r="C33" s="36"/>
      <c r="D33" s="36"/>
      <c r="E33" s="35"/>
      <c r="F33" s="35"/>
      <c r="G33" s="35"/>
      <c r="H33" s="34"/>
      <c r="I33" s="35"/>
      <c r="J33" s="35"/>
      <c r="K33" s="35"/>
      <c r="L33" s="34"/>
      <c r="M33" s="33"/>
      <c r="O33" s="30"/>
      <c r="P33" s="32"/>
      <c r="Q33" s="31"/>
      <c r="R33" s="30"/>
    </row>
    <row r="34" spans="2:18" ht="20.25">
      <c r="B34" s="112"/>
      <c r="C34" s="112"/>
    </row>
    <row r="35" spans="2:18" ht="29.45" customHeight="1">
      <c r="B35" s="164" t="s">
        <v>26</v>
      </c>
      <c r="C35" s="166" t="s">
        <v>27</v>
      </c>
      <c r="D35" s="167"/>
      <c r="E35" s="166" t="s">
        <v>28</v>
      </c>
      <c r="F35" s="172"/>
      <c r="G35" s="173"/>
      <c r="H35" s="191" t="s">
        <v>29</v>
      </c>
      <c r="I35" s="192"/>
      <c r="J35" s="185" t="s">
        <v>30</v>
      </c>
      <c r="K35" s="195" t="s">
        <v>31</v>
      </c>
      <c r="L35" s="185" t="s">
        <v>32</v>
      </c>
      <c r="M35" s="43"/>
    </row>
    <row r="36" spans="2:18" ht="74.25" customHeight="1">
      <c r="B36" s="165"/>
      <c r="C36" s="168"/>
      <c r="D36" s="169"/>
      <c r="E36" s="188" t="s">
        <v>33</v>
      </c>
      <c r="F36" s="189"/>
      <c r="G36" s="190"/>
      <c r="H36" s="193"/>
      <c r="I36" s="194"/>
      <c r="J36" s="186"/>
      <c r="K36" s="196"/>
      <c r="L36" s="186"/>
      <c r="M36" s="43"/>
    </row>
    <row r="37" spans="2:18" ht="53.25" customHeight="1">
      <c r="B37" s="165"/>
      <c r="C37" s="170"/>
      <c r="D37" s="171"/>
      <c r="E37" s="111" t="s">
        <v>34</v>
      </c>
      <c r="F37" s="110" t="s">
        <v>35</v>
      </c>
      <c r="G37" s="109" t="s">
        <v>36</v>
      </c>
      <c r="H37" s="108" t="s">
        <v>37</v>
      </c>
      <c r="I37" s="107" t="s">
        <v>38</v>
      </c>
      <c r="J37" s="187"/>
      <c r="K37" s="197"/>
      <c r="L37" s="187"/>
      <c r="M37" s="43"/>
    </row>
    <row r="38" spans="2:18" ht="42" customHeight="1">
      <c r="B38" s="157" t="s">
        <v>39</v>
      </c>
      <c r="C38" s="82" t="s">
        <v>40</v>
      </c>
      <c r="D38" s="79" t="s">
        <v>76</v>
      </c>
      <c r="E38" s="81">
        <v>20</v>
      </c>
      <c r="F38" s="80" t="s">
        <v>77</v>
      </c>
      <c r="G38" s="199">
        <v>60000</v>
      </c>
      <c r="H38" s="103" t="s">
        <v>41</v>
      </c>
      <c r="I38" s="105" t="s">
        <v>78</v>
      </c>
      <c r="J38" s="80" t="s">
        <v>79</v>
      </c>
      <c r="K38" s="128" t="s">
        <v>80</v>
      </c>
      <c r="L38" s="71" t="s">
        <v>81</v>
      </c>
      <c r="M38" s="43"/>
    </row>
    <row r="39" spans="2:18" ht="42" customHeight="1">
      <c r="B39" s="158"/>
      <c r="C39" s="82" t="s">
        <v>42</v>
      </c>
      <c r="D39" s="79" t="s">
        <v>82</v>
      </c>
      <c r="E39" s="81">
        <v>15</v>
      </c>
      <c r="F39" s="80" t="s">
        <v>77</v>
      </c>
      <c r="G39" s="200"/>
      <c r="H39" s="103" t="s">
        <v>41</v>
      </c>
      <c r="I39" s="105" t="s">
        <v>83</v>
      </c>
      <c r="J39" s="80" t="s">
        <v>84</v>
      </c>
      <c r="K39" s="102" t="s">
        <v>85</v>
      </c>
      <c r="L39" s="71"/>
      <c r="M39" s="43"/>
    </row>
    <row r="40" spans="2:18" ht="42" customHeight="1" thickBot="1">
      <c r="B40" s="159"/>
      <c r="C40" s="101" t="s">
        <v>43</v>
      </c>
      <c r="D40" s="100" t="s">
        <v>86</v>
      </c>
      <c r="E40" s="99">
        <v>10</v>
      </c>
      <c r="F40" s="97" t="s">
        <v>77</v>
      </c>
      <c r="G40" s="201"/>
      <c r="H40" s="98" t="s">
        <v>41</v>
      </c>
      <c r="I40" s="127" t="s">
        <v>87</v>
      </c>
      <c r="J40" s="97" t="s">
        <v>88</v>
      </c>
      <c r="K40" s="96" t="s">
        <v>89</v>
      </c>
      <c r="L40" s="95"/>
      <c r="M40" s="43"/>
    </row>
    <row r="41" spans="2:18" ht="78.75" customHeight="1" thickTop="1">
      <c r="B41" s="202" t="s">
        <v>46</v>
      </c>
      <c r="C41" s="23" t="s">
        <v>47</v>
      </c>
      <c r="D41" s="93" t="s">
        <v>90</v>
      </c>
      <c r="E41" s="92">
        <v>30</v>
      </c>
      <c r="F41" s="91" t="s">
        <v>91</v>
      </c>
      <c r="G41" s="90">
        <v>5000</v>
      </c>
      <c r="H41" s="126" t="s">
        <v>92</v>
      </c>
      <c r="I41" s="74" t="s">
        <v>93</v>
      </c>
      <c r="J41" s="89" t="s">
        <v>41</v>
      </c>
      <c r="K41" s="88" t="s">
        <v>94</v>
      </c>
      <c r="L41" s="87"/>
      <c r="M41" s="43"/>
    </row>
    <row r="42" spans="2:18" ht="78">
      <c r="B42" s="158"/>
      <c r="C42" s="23" t="s">
        <v>48</v>
      </c>
      <c r="D42" s="79" t="s">
        <v>95</v>
      </c>
      <c r="E42" s="81">
        <v>30</v>
      </c>
      <c r="F42" s="80" t="s">
        <v>96</v>
      </c>
      <c r="G42" s="76">
        <v>25000</v>
      </c>
      <c r="H42" s="75" t="s">
        <v>97</v>
      </c>
      <c r="I42" s="74" t="s">
        <v>98</v>
      </c>
      <c r="J42" s="73" t="s">
        <v>41</v>
      </c>
      <c r="K42" s="72" t="s">
        <v>99</v>
      </c>
      <c r="L42" s="71"/>
      <c r="M42" s="43"/>
    </row>
    <row r="43" spans="2:18" ht="97.5">
      <c r="B43" s="158"/>
      <c r="C43" s="23" t="s">
        <v>49</v>
      </c>
      <c r="D43" s="84" t="s">
        <v>100</v>
      </c>
      <c r="E43" s="81">
        <v>90</v>
      </c>
      <c r="F43" s="80" t="s">
        <v>96</v>
      </c>
      <c r="G43" s="76">
        <v>90000</v>
      </c>
      <c r="H43" s="86" t="s">
        <v>101</v>
      </c>
      <c r="I43" s="85" t="s">
        <v>102</v>
      </c>
      <c r="J43" s="73" t="s">
        <v>41</v>
      </c>
      <c r="K43" s="72" t="s">
        <v>103</v>
      </c>
      <c r="L43" s="71" t="s">
        <v>104</v>
      </c>
      <c r="M43" s="43"/>
    </row>
    <row r="44" spans="2:18" ht="97.5">
      <c r="B44" s="158"/>
      <c r="C44" s="23" t="s">
        <v>50</v>
      </c>
      <c r="D44" s="79" t="s">
        <v>105</v>
      </c>
      <c r="E44" s="81">
        <v>6</v>
      </c>
      <c r="F44" s="80" t="s">
        <v>96</v>
      </c>
      <c r="G44" s="76">
        <v>90000</v>
      </c>
      <c r="H44" s="75" t="s">
        <v>106</v>
      </c>
      <c r="I44" s="74" t="s">
        <v>107</v>
      </c>
      <c r="J44" s="73" t="s">
        <v>41</v>
      </c>
      <c r="K44" s="72" t="s">
        <v>108</v>
      </c>
      <c r="L44" s="71"/>
      <c r="M44" s="43"/>
    </row>
    <row r="45" spans="2:18" ht="42" customHeight="1">
      <c r="B45" s="158"/>
      <c r="C45" s="23" t="s">
        <v>51</v>
      </c>
      <c r="D45" s="84" t="s">
        <v>109</v>
      </c>
      <c r="E45" s="81">
        <v>180</v>
      </c>
      <c r="F45" s="83" t="s">
        <v>96</v>
      </c>
      <c r="G45" s="76" t="s">
        <v>110</v>
      </c>
      <c r="H45" s="75" t="s">
        <v>111</v>
      </c>
      <c r="I45" s="74" t="s">
        <v>112</v>
      </c>
      <c r="J45" s="73" t="s">
        <v>41</v>
      </c>
      <c r="K45" s="72" t="s">
        <v>113</v>
      </c>
      <c r="L45" s="71"/>
      <c r="M45" s="43"/>
    </row>
    <row r="46" spans="2:18" ht="42" customHeight="1" thickBot="1">
      <c r="B46" s="158"/>
      <c r="C46" s="23" t="s">
        <v>52</v>
      </c>
      <c r="D46" s="84" t="s">
        <v>114</v>
      </c>
      <c r="E46" s="106">
        <v>30000</v>
      </c>
      <c r="F46" s="125" t="s">
        <v>115</v>
      </c>
      <c r="G46" s="76">
        <v>30000</v>
      </c>
      <c r="H46" s="75" t="s">
        <v>116</v>
      </c>
      <c r="I46" s="74" t="s">
        <v>117</v>
      </c>
      <c r="J46" s="73" t="s">
        <v>41</v>
      </c>
      <c r="K46" s="72" t="s">
        <v>118</v>
      </c>
      <c r="L46" s="71"/>
      <c r="M46" s="43"/>
    </row>
    <row r="47" spans="2:18" ht="42" hidden="1" customHeight="1">
      <c r="B47" s="158"/>
      <c r="C47" s="23" t="s">
        <v>53</v>
      </c>
      <c r="D47" s="84"/>
      <c r="E47" s="81"/>
      <c r="F47" s="83"/>
      <c r="G47" s="76"/>
      <c r="H47" s="75"/>
      <c r="I47" s="74"/>
      <c r="J47" s="73"/>
      <c r="K47" s="72"/>
      <c r="L47" s="71"/>
      <c r="M47" s="43"/>
    </row>
    <row r="48" spans="2:18" ht="42" hidden="1" customHeight="1">
      <c r="B48" s="158"/>
      <c r="C48" s="23" t="s">
        <v>54</v>
      </c>
      <c r="D48" s="84"/>
      <c r="E48" s="81"/>
      <c r="F48" s="83"/>
      <c r="G48" s="76"/>
      <c r="H48" s="75"/>
      <c r="I48" s="74"/>
      <c r="J48" s="73"/>
      <c r="K48" s="72"/>
      <c r="L48" s="71"/>
      <c r="M48" s="43"/>
    </row>
    <row r="49" spans="2:13" ht="42" hidden="1" customHeight="1">
      <c r="B49" s="158"/>
      <c r="C49" s="23" t="s">
        <v>55</v>
      </c>
      <c r="D49" s="84"/>
      <c r="E49" s="81"/>
      <c r="F49" s="83"/>
      <c r="G49" s="76"/>
      <c r="H49" s="75"/>
      <c r="I49" s="74"/>
      <c r="J49" s="73"/>
      <c r="K49" s="72"/>
      <c r="L49" s="71"/>
      <c r="M49" s="43"/>
    </row>
    <row r="50" spans="2:13" ht="42" hidden="1" customHeight="1">
      <c r="B50" s="158"/>
      <c r="C50" s="23" t="s">
        <v>56</v>
      </c>
      <c r="D50" s="84"/>
      <c r="E50" s="81"/>
      <c r="F50" s="83"/>
      <c r="G50" s="76"/>
      <c r="H50" s="75"/>
      <c r="I50" s="74"/>
      <c r="J50" s="73"/>
      <c r="K50" s="72"/>
      <c r="L50" s="71"/>
      <c r="M50" s="43"/>
    </row>
    <row r="51" spans="2:13" ht="42" hidden="1" customHeight="1">
      <c r="B51" s="158"/>
      <c r="C51" s="23" t="s">
        <v>57</v>
      </c>
      <c r="D51" s="84"/>
      <c r="E51" s="81"/>
      <c r="F51" s="83"/>
      <c r="G51" s="76"/>
      <c r="H51" s="75"/>
      <c r="I51" s="74"/>
      <c r="J51" s="73"/>
      <c r="K51" s="72"/>
      <c r="L51" s="71"/>
      <c r="M51" s="43"/>
    </row>
    <row r="52" spans="2:13" ht="42" hidden="1" customHeight="1">
      <c r="B52" s="158"/>
      <c r="C52" s="23" t="s">
        <v>58</v>
      </c>
      <c r="D52" s="84"/>
      <c r="E52" s="81"/>
      <c r="F52" s="83"/>
      <c r="G52" s="76"/>
      <c r="H52" s="75"/>
      <c r="I52" s="74"/>
      <c r="J52" s="73"/>
      <c r="K52" s="72"/>
      <c r="L52" s="71"/>
      <c r="M52" s="43"/>
    </row>
    <row r="53" spans="2:13" ht="42" hidden="1" customHeight="1">
      <c r="B53" s="158"/>
      <c r="C53" s="23" t="s">
        <v>59</v>
      </c>
      <c r="D53" s="84"/>
      <c r="E53" s="81"/>
      <c r="F53" s="83"/>
      <c r="G53" s="76"/>
      <c r="H53" s="75"/>
      <c r="I53" s="74"/>
      <c r="J53" s="73"/>
      <c r="K53" s="72"/>
      <c r="L53" s="71"/>
      <c r="M53" s="43"/>
    </row>
    <row r="54" spans="2:13" ht="42" hidden="1" customHeight="1">
      <c r="B54" s="158"/>
      <c r="C54" s="23" t="s">
        <v>60</v>
      </c>
      <c r="D54" s="84"/>
      <c r="E54" s="81"/>
      <c r="F54" s="83"/>
      <c r="G54" s="76"/>
      <c r="H54" s="75"/>
      <c r="I54" s="74"/>
      <c r="J54" s="73"/>
      <c r="K54" s="72"/>
      <c r="L54" s="71"/>
      <c r="M54" s="43"/>
    </row>
    <row r="55" spans="2:13" ht="42" hidden="1" customHeight="1">
      <c r="B55" s="158"/>
      <c r="C55" s="23" t="s">
        <v>61</v>
      </c>
      <c r="D55" s="84"/>
      <c r="E55" s="81"/>
      <c r="F55" s="83"/>
      <c r="G55" s="76"/>
      <c r="H55" s="75"/>
      <c r="I55" s="74"/>
      <c r="J55" s="73"/>
      <c r="K55" s="72"/>
      <c r="L55" s="71"/>
      <c r="M55" s="43"/>
    </row>
    <row r="56" spans="2:13" ht="42" hidden="1" customHeight="1">
      <c r="B56" s="158"/>
      <c r="C56" s="23" t="s">
        <v>62</v>
      </c>
      <c r="D56" s="84"/>
      <c r="E56" s="81"/>
      <c r="F56" s="83"/>
      <c r="G56" s="76"/>
      <c r="H56" s="75"/>
      <c r="I56" s="74"/>
      <c r="J56" s="73"/>
      <c r="K56" s="72"/>
      <c r="L56" s="71"/>
      <c r="M56" s="43"/>
    </row>
    <row r="57" spans="2:13" ht="42" hidden="1" customHeight="1">
      <c r="B57" s="158"/>
      <c r="C57" s="23" t="s">
        <v>63</v>
      </c>
      <c r="D57" s="84"/>
      <c r="E57" s="81"/>
      <c r="F57" s="83"/>
      <c r="G57" s="76"/>
      <c r="H57" s="75"/>
      <c r="I57" s="74"/>
      <c r="J57" s="73"/>
      <c r="K57" s="72"/>
      <c r="L57" s="71"/>
      <c r="M57" s="43"/>
    </row>
    <row r="58" spans="2:13" ht="42" hidden="1" customHeight="1">
      <c r="B58" s="158"/>
      <c r="C58" s="23" t="s">
        <v>64</v>
      </c>
      <c r="D58" s="84"/>
      <c r="E58" s="81"/>
      <c r="F58" s="83"/>
      <c r="G58" s="76"/>
      <c r="H58" s="75"/>
      <c r="I58" s="74"/>
      <c r="J58" s="73"/>
      <c r="K58" s="72"/>
      <c r="L58" s="71"/>
      <c r="M58" s="43"/>
    </row>
    <row r="59" spans="2:13" ht="42" hidden="1" customHeight="1">
      <c r="B59" s="158"/>
      <c r="C59" s="23" t="s">
        <v>65</v>
      </c>
      <c r="D59" s="84"/>
      <c r="E59" s="81"/>
      <c r="F59" s="83"/>
      <c r="G59" s="76"/>
      <c r="H59" s="75"/>
      <c r="I59" s="74"/>
      <c r="J59" s="73"/>
      <c r="K59" s="72"/>
      <c r="L59" s="71"/>
      <c r="M59" s="43"/>
    </row>
    <row r="60" spans="2:13" ht="42" hidden="1" customHeight="1" thickBot="1">
      <c r="B60" s="163"/>
      <c r="C60" s="23" t="s">
        <v>66</v>
      </c>
      <c r="D60" s="84"/>
      <c r="E60" s="81"/>
      <c r="F60" s="83"/>
      <c r="G60" s="76"/>
      <c r="H60" s="75"/>
      <c r="I60" s="74"/>
      <c r="J60" s="73"/>
      <c r="K60" s="72"/>
      <c r="L60" s="71"/>
      <c r="M60" s="43"/>
    </row>
    <row r="61" spans="2:13" ht="40.15" customHeight="1" thickBot="1">
      <c r="B61" s="65"/>
      <c r="C61" s="65"/>
      <c r="D61" s="65"/>
      <c r="E61" s="198" t="s">
        <v>67</v>
      </c>
      <c r="F61" s="183"/>
      <c r="G61" s="70">
        <f>SUM(G41:G60)</f>
        <v>240000</v>
      </c>
      <c r="H61" s="65"/>
      <c r="I61" s="65"/>
      <c r="K61" s="65"/>
      <c r="L61" s="69"/>
      <c r="M61" s="43"/>
    </row>
    <row r="62" spans="2:13" ht="40.15" customHeight="1">
      <c r="E62" s="180" t="s">
        <v>68</v>
      </c>
      <c r="F62" s="68" t="s">
        <v>69</v>
      </c>
      <c r="G62" s="67">
        <v>0</v>
      </c>
      <c r="H62" s="66" t="s">
        <v>70</v>
      </c>
      <c r="I62" s="61"/>
      <c r="J62" s="65"/>
      <c r="K62" s="61"/>
      <c r="L62" s="64"/>
    </row>
    <row r="63" spans="2:13" ht="40.15" customHeight="1">
      <c r="E63" s="181"/>
      <c r="F63" s="63" t="s">
        <v>71</v>
      </c>
      <c r="G63" s="62">
        <f>G61-G62</f>
        <v>240000</v>
      </c>
      <c r="H63" s="60" t="s">
        <v>72</v>
      </c>
      <c r="I63" s="61"/>
      <c r="J63" s="61"/>
      <c r="K63" s="61"/>
      <c r="L63" s="60"/>
    </row>
    <row r="64" spans="2:13" ht="33" customHeight="1" thickBot="1">
      <c r="E64" s="59"/>
      <c r="F64" s="58"/>
      <c r="G64" s="57"/>
      <c r="H64" s="56"/>
      <c r="I64" s="56"/>
      <c r="J64" s="56"/>
      <c r="K64" s="56"/>
      <c r="L64" s="56"/>
    </row>
    <row r="65" spans="5:18" ht="60" customHeight="1" thickBot="1">
      <c r="E65" s="182" t="s">
        <v>73</v>
      </c>
      <c r="F65" s="183"/>
      <c r="G65" s="55">
        <f>IF(G61&gt;=240000,240000,G61)</f>
        <v>240000</v>
      </c>
      <c r="H65" s="184" t="s">
        <v>74</v>
      </c>
      <c r="I65" s="184"/>
      <c r="J65" s="184"/>
      <c r="K65" s="184"/>
      <c r="L65" s="184"/>
    </row>
    <row r="66" spans="5:18">
      <c r="H66" s="54"/>
      <c r="L66" s="54"/>
    </row>
    <row r="67" spans="5:18">
      <c r="H67" s="54"/>
      <c r="L67" s="54"/>
    </row>
    <row r="68" spans="5:18">
      <c r="H68" s="54"/>
      <c r="L68" s="54"/>
      <c r="O68" s="54"/>
      <c r="R68" s="54"/>
    </row>
    <row r="69" spans="5:18">
      <c r="H69" s="54"/>
      <c r="L69" s="54"/>
      <c r="O69" s="54"/>
      <c r="R69" s="54"/>
    </row>
    <row r="70" spans="5:18">
      <c r="H70" s="54"/>
      <c r="L70" s="54"/>
      <c r="O70" s="54"/>
      <c r="R70" s="54"/>
    </row>
    <row r="71" spans="5:18">
      <c r="H71" s="54"/>
      <c r="L71" s="54"/>
      <c r="O71" s="54"/>
      <c r="R71" s="54"/>
    </row>
    <row r="72" spans="5:18">
      <c r="H72" s="54"/>
      <c r="L72" s="54"/>
      <c r="O72" s="54"/>
      <c r="R72" s="54"/>
    </row>
    <row r="73" spans="5:18">
      <c r="H73" s="54"/>
      <c r="L73" s="54"/>
      <c r="O73" s="54"/>
      <c r="R73" s="54"/>
    </row>
    <row r="74" spans="5:18">
      <c r="H74" s="54"/>
      <c r="L74" s="54"/>
      <c r="O74" s="54"/>
      <c r="R74" s="54"/>
    </row>
    <row r="75" spans="5:18">
      <c r="H75" s="54"/>
      <c r="L75" s="54"/>
      <c r="O75" s="54"/>
      <c r="R75" s="54"/>
    </row>
    <row r="76" spans="5:18">
      <c r="H76" s="54"/>
      <c r="L76" s="54"/>
      <c r="O76" s="54"/>
      <c r="R76" s="54"/>
    </row>
    <row r="77" spans="5:18">
      <c r="H77" s="54"/>
      <c r="L77" s="54"/>
      <c r="O77" s="54"/>
      <c r="R77" s="54"/>
    </row>
  </sheetData>
  <sheetProtection formatCells="0" formatColumns="0" formatRows="0" insertColumns="0" insertRows="0" deleteColumns="0" deleteRows="0"/>
  <dataConsolidate/>
  <mergeCells count="25">
    <mergeCell ref="E62:E63"/>
    <mergeCell ref="E65:F65"/>
    <mergeCell ref="H65:L65"/>
    <mergeCell ref="L35:L37"/>
    <mergeCell ref="E36:G36"/>
    <mergeCell ref="H35:I36"/>
    <mergeCell ref="J35:J37"/>
    <mergeCell ref="K35:K37"/>
    <mergeCell ref="B38:B40"/>
    <mergeCell ref="G38:G40"/>
    <mergeCell ref="B41:B60"/>
    <mergeCell ref="E61:F61"/>
    <mergeCell ref="B35:B37"/>
    <mergeCell ref="C35:D37"/>
    <mergeCell ref="E35:G35"/>
    <mergeCell ref="I2:L2"/>
    <mergeCell ref="D11:L11"/>
    <mergeCell ref="D14:L14"/>
    <mergeCell ref="E17:G18"/>
    <mergeCell ref="H17:H18"/>
    <mergeCell ref="I17:J23"/>
    <mergeCell ref="H21:H23"/>
    <mergeCell ref="D21:D23"/>
    <mergeCell ref="E23:G23"/>
    <mergeCell ref="F2:H2"/>
  </mergeCells>
  <phoneticPr fontId="3"/>
  <dataValidations count="3">
    <dataValidation type="list" allowBlank="1" showInputMessage="1" showErrorMessage="1" sqref="D21" xr:uid="{D649C4C5-7C6D-4305-9CBF-157F0A04DA0D}">
      <formula1>"はい,いいえ"</formula1>
    </dataValidation>
    <dataValidation type="list" allowBlank="1" showInputMessage="1" showErrorMessage="1" sqref="H17:H18" xr:uid="{51466523-9CF3-4AF0-AB89-AE7B14224217}">
      <formula1>$T$19:$T$20</formula1>
    </dataValidation>
    <dataValidation type="list" allowBlank="1" showInputMessage="1" showErrorMessage="1" sqref="H21:H23" xr:uid="{3F8521F3-F7AD-47B9-94F4-D513ABDE42DC}">
      <formula1>$T$21:$T$23</formula1>
    </dataValidation>
  </dataValidations>
  <pageMargins left="0.23622047244094491" right="0.23622047244094491" top="1.3385826771653544" bottom="0.74803149606299213" header="0.31496062992125984" footer="0.31496062992125984"/>
  <pageSetup paperSize="9" scale="2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DC7E2-A2D1-4318-8CF2-8133E5B9E60F}">
  <sheetPr>
    <tabColor theme="7" tint="0.79998168889431442"/>
  </sheetPr>
  <dimension ref="B1:AQ46"/>
  <sheetViews>
    <sheetView showGridLines="0" zoomScale="55" zoomScaleNormal="55" workbookViewId="0">
      <selection activeCell="G19" sqref="G19"/>
    </sheetView>
  </sheetViews>
  <sheetFormatPr defaultColWidth="9" defaultRowHeight="25.5"/>
  <cols>
    <col min="1" max="1" width="3.125" style="1" customWidth="1"/>
    <col min="2" max="3" width="9" style="1"/>
    <col min="4" max="4" width="46.375" style="1" customWidth="1"/>
    <col min="5" max="5" width="12.5" style="1" bestFit="1" customWidth="1"/>
    <col min="6" max="6" width="7" style="1" bestFit="1" customWidth="1"/>
    <col min="7" max="7" width="22" style="143" customWidth="1"/>
    <col min="8" max="8" width="22" style="1" customWidth="1"/>
    <col min="9" max="14" width="7.75" style="1" customWidth="1"/>
    <col min="15" max="38" width="9.25" style="1" customWidth="1"/>
    <col min="39" max="39" width="3.25" style="1" customWidth="1"/>
    <col min="40" max="40" width="20.875" style="1" customWidth="1"/>
    <col min="41" max="16384" width="9" style="1"/>
  </cols>
  <sheetData>
    <row r="1" spans="2:40" s="43" customFormat="1" ht="18.75">
      <c r="G1" s="44"/>
      <c r="H1" s="44"/>
      <c r="L1" s="44"/>
      <c r="M1" s="45"/>
      <c r="O1" s="44"/>
      <c r="P1" s="45"/>
      <c r="R1" s="44"/>
    </row>
    <row r="2" spans="2:40" s="46" customFormat="1" ht="45.75">
      <c r="B2" s="49" t="s">
        <v>166</v>
      </c>
      <c r="G2" s="147" t="s">
        <v>0</v>
      </c>
      <c r="H2" s="147"/>
      <c r="I2" s="147"/>
      <c r="J2" s="147" t="s">
        <v>1</v>
      </c>
      <c r="K2" s="147"/>
      <c r="L2" s="147"/>
      <c r="M2" s="147"/>
      <c r="O2" s="47"/>
      <c r="P2" s="48"/>
      <c r="R2" s="47"/>
    </row>
    <row r="3" spans="2:40" s="43" customFormat="1">
      <c r="B3" s="2" t="s">
        <v>168</v>
      </c>
      <c r="C3" s="2"/>
      <c r="H3" s="44"/>
      <c r="O3" s="44"/>
      <c r="P3" s="45"/>
      <c r="R3" s="44"/>
    </row>
    <row r="5" spans="2:40">
      <c r="B5" s="1" t="s">
        <v>18</v>
      </c>
    </row>
    <row r="6" spans="2:40" s="36" customFormat="1" ht="20.25">
      <c r="B6" s="42" t="s">
        <v>19</v>
      </c>
      <c r="G6" s="144"/>
      <c r="H6" s="37"/>
      <c r="L6" s="40"/>
      <c r="N6" s="37"/>
      <c r="O6" s="40"/>
      <c r="Q6" s="37"/>
      <c r="R6" s="39"/>
      <c r="S6" s="38"/>
      <c r="T6" s="37"/>
    </row>
    <row r="7" spans="2:40" s="36" customFormat="1" ht="20.25">
      <c r="B7" s="36" t="s">
        <v>119</v>
      </c>
      <c r="G7" s="37"/>
      <c r="H7" s="37"/>
      <c r="L7" s="37"/>
      <c r="M7" s="40"/>
      <c r="O7" s="37"/>
      <c r="P7" s="39"/>
      <c r="Q7" s="38"/>
      <c r="R7" s="37"/>
    </row>
    <row r="8" spans="2:40" s="36" customFormat="1" ht="20.25">
      <c r="B8" s="36" t="s">
        <v>120</v>
      </c>
      <c r="G8" s="37"/>
      <c r="H8" s="37"/>
      <c r="L8" s="37"/>
      <c r="M8" s="40"/>
      <c r="O8" s="37"/>
      <c r="P8" s="39"/>
      <c r="Q8" s="38"/>
      <c r="R8" s="37"/>
    </row>
    <row r="9" spans="2:40" s="29" customFormat="1" ht="20.25">
      <c r="B9" s="36" t="s">
        <v>121</v>
      </c>
      <c r="C9" s="36"/>
      <c r="D9" s="36"/>
      <c r="E9" s="35"/>
      <c r="F9" s="35"/>
      <c r="G9" s="34"/>
      <c r="H9" s="34"/>
      <c r="I9" s="35"/>
      <c r="L9" s="34"/>
      <c r="M9" s="33"/>
      <c r="O9" s="30"/>
      <c r="P9" s="32"/>
      <c r="Q9" s="31"/>
      <c r="R9" s="30"/>
    </row>
    <row r="10" spans="2:40" s="29" customFormat="1" ht="20.25">
      <c r="B10" s="36" t="s">
        <v>122</v>
      </c>
      <c r="C10" s="36"/>
      <c r="D10" s="36"/>
      <c r="E10" s="35"/>
      <c r="F10" s="35"/>
      <c r="G10" s="34"/>
      <c r="H10" s="34"/>
      <c r="I10" s="35"/>
      <c r="L10" s="34"/>
      <c r="M10" s="33"/>
      <c r="O10" s="30"/>
      <c r="P10" s="32"/>
      <c r="Q10" s="31"/>
      <c r="R10" s="30"/>
    </row>
    <row r="12" spans="2:40">
      <c r="B12" s="1" t="s">
        <v>123</v>
      </c>
      <c r="I12" s="239" t="s">
        <v>124</v>
      </c>
      <c r="J12" s="239"/>
      <c r="K12" s="239"/>
      <c r="L12" s="239"/>
      <c r="M12" s="239"/>
      <c r="N12" s="239"/>
      <c r="O12" s="239"/>
      <c r="P12" s="239"/>
      <c r="Q12" s="239"/>
      <c r="R12" s="239" t="s">
        <v>125</v>
      </c>
      <c r="S12" s="239"/>
      <c r="T12" s="239"/>
      <c r="U12" s="239" t="s">
        <v>126</v>
      </c>
      <c r="V12" s="239"/>
      <c r="W12" s="239"/>
      <c r="X12" s="239" t="s">
        <v>127</v>
      </c>
      <c r="Y12" s="239"/>
      <c r="Z12" s="239"/>
      <c r="AA12" s="239" t="s">
        <v>128</v>
      </c>
      <c r="AB12" s="239"/>
      <c r="AC12" s="239"/>
      <c r="AD12" s="239" t="s">
        <v>125</v>
      </c>
      <c r="AE12" s="239"/>
      <c r="AF12" s="239"/>
      <c r="AG12" s="239" t="s">
        <v>126</v>
      </c>
      <c r="AH12" s="239"/>
      <c r="AI12" s="239"/>
      <c r="AJ12" s="239" t="s">
        <v>129</v>
      </c>
      <c r="AK12" s="239"/>
      <c r="AL12" s="239"/>
    </row>
    <row r="13" spans="2:40">
      <c r="R13" s="240" t="s">
        <v>130</v>
      </c>
      <c r="S13" s="241"/>
      <c r="T13" s="241"/>
      <c r="U13" s="241"/>
      <c r="V13" s="241"/>
      <c r="W13" s="242"/>
      <c r="AA13" s="205" t="s">
        <v>131</v>
      </c>
      <c r="AB13" s="205"/>
      <c r="AC13" s="205"/>
      <c r="AD13" s="205"/>
      <c r="AE13" s="205"/>
      <c r="AF13" s="205"/>
      <c r="AG13" s="205"/>
      <c r="AH13" s="205"/>
      <c r="AI13" s="205"/>
      <c r="AJ13" s="206" t="s">
        <v>132</v>
      </c>
      <c r="AK13" s="206"/>
      <c r="AL13" s="206"/>
    </row>
    <row r="14" spans="2:40">
      <c r="H14" s="18"/>
      <c r="I14" s="235" t="s">
        <v>133</v>
      </c>
      <c r="J14" s="236"/>
      <c r="K14" s="236"/>
      <c r="L14" s="236"/>
      <c r="M14" s="236"/>
      <c r="N14" s="236"/>
      <c r="O14" s="236"/>
      <c r="P14" s="224">
        <f>$H$25*SUM(I25:Q25)+$H$26*SUM(I26:Q26)+$H$27*SUM(I27:Q27)+$H$28*SUM(I28:Q28)+$H$29*SUM(I29:Q29)+$H$30*SUM(I30:Q30)+$H$31*SUM(I31:Q31)+$H$32*SUM(I32:Q32)+$H$33*SUM(I33:Q33)+$H$34*SUM(I34:Q34)+$H$35*SUM(I35:Q35)+$H$36*SUM(I36:Q36)+$H$37*SUM(I37:Q37)+$H$38*SUM(I38:Q38)+$H$39*SUM(I39:Q39)+$H$40*SUM(I40:Q40)+$H$41*SUM(I41:Q41)+$H$42*SUM(I42:Q42)+$H$43*SUM(I43:Q43)+$H$44*SUM(I44:Q44)</f>
        <v>0</v>
      </c>
      <c r="Q14" s="225"/>
      <c r="R14" s="16" t="s">
        <v>134</v>
      </c>
      <c r="S14" s="221">
        <f>$H$25*SUM(R25:T25)+$H$26*SUM(R26:T26)+$H$27*SUM(R27:T27)+$H$28*SUM(R28:T28)+$H$29*SUM(R29:T29)+$H$30*SUM(R30:T30)+$H$31*SUM(R31:T31)+$H$32*SUM(R32:T32)+$H$33*SUM(R33:T33)+$H$34*SUM(R34:T34)+$H$35*SUM(R35:T35)+$H$36*SUM(R36:T36)+$H$37*SUM(R37:T37)+$H$38*SUM(R38:T38)+$H$39*SUM(R39:T39)+$H$40*SUM(R40:T40)+$H$41*SUM(R41:T41)+$H$42*SUM(R42:T42)+$H$43*SUM(R43:T43)+$H$44*SUM(R44:T44)</f>
        <v>0</v>
      </c>
      <c r="T14" s="222"/>
      <c r="U14" s="17" t="s">
        <v>134</v>
      </c>
      <c r="V14" s="226">
        <f>$H$25*SUM(U25:W25)+$H$26*SUM(U26:W26)+$H$27*SUM(U27:W27)+$H$28*SUM(U28:W28)+$H$29*SUM(U29:W29)+$H$30*SUM(U30:W30)+$H$31*SUM(U31:W31)+$H$32*SUM(U32:W32)+$H$33*SUM(U33:W33)+$H$34*SUM(U34:W34)+$H$35*SUM(U35:W35)+$H$36*SUM(U36:W36)+$H$37*SUM(U37:W37)+$H$38*SUM(U38:W38)+$H$39*SUM(U39:W39)+$H$40*SUM(U40:W40)+$H$41*SUM(U41:W41)+$H$42*SUM(U42:W42)+$H$43*SUM(U43:W43)+$H$44*SUM(U44:W44)</f>
        <v>0</v>
      </c>
      <c r="W14" s="227"/>
      <c r="X14" s="16" t="s">
        <v>134</v>
      </c>
      <c r="Y14" s="221">
        <f>$H$25*SUM(X25:Z25)+$H$26*SUM(X26:Z26)+$H$27*SUM(X27:Z27)+$H$28*SUM(X28:Z28)+$H$29*SUM(X29:Z29)+$H$30*SUM(X30:Z30)+$H$31*SUM(X31:Z31)+$H$32*SUM(X32:Z32)+$H$33*SUM(X33:Z33)+$H$34*SUM(X34:Z34)+$H$35*SUM(X35:Z35)+$H$36*SUM(X36:Z36)+$H$37*SUM(X37:Z37)+$H$38*SUM(X38:Z38)+$H$39*SUM(X39:Z39)+$H$40*SUM(X40:Z40)+$H$41*SUM(X41:Z41)+$H$42*SUM(X42:Z42)+$H$43*SUM(X43:Z43)+$H$44*SUM(X44:Z44)</f>
        <v>0</v>
      </c>
      <c r="Z14" s="222"/>
      <c r="AA14" s="17" t="s">
        <v>134</v>
      </c>
      <c r="AB14" s="226">
        <f>$H$25*SUM(AA25:AC25)+$H$26*SUM(AA26:AC26)+$H$27*SUM(AA27:AC27)+$H$28*SUM(AA28:AC28)+$H$29*SUM(AA29:AC29)+$H$30*SUM(AA30:AC30)+$H$31*SUM(AA31:AC31)+$H$32*SUM(AA32:AC32)+$H$33*SUM(AA33:AC33)+$H$34*SUM(AA34:AC34)+$H$35*SUM(AA35:AC35)+$H$36*SUM(AA36:AC36)+$H$37*SUM(AA37:AC37)+$H$38*SUM(AA38:AC38)+$H$39*SUM(AA39:AC39)+$H$40*SUM(AA40:AC40)+$H$41*SUM(AA41:AC41)+$H$42*SUM(AA42:AC42)+$H$43*SUM(AA43:AC43)+$H$44*SUM(AA44:AC44)</f>
        <v>0</v>
      </c>
      <c r="AC14" s="227"/>
      <c r="AD14" s="16" t="s">
        <v>134</v>
      </c>
      <c r="AE14" s="221">
        <f>$H$25*SUM(AD25:AF25)+$H$26*SUM(AD26:AF26)+$H$27*SUM(AD27:AF27)+$H$28*SUM(AD28:AF28)+$H$29*SUM(AD29:AF29)+$H$30*SUM(AD30:AF30)+$H$31*SUM(AD31:AF31)+$H$32*SUM(AD32:AF32)+$H$33*SUM(AD33:AF33)+$H$34*SUM(AD34:AF34)+$H$35*SUM(AD35:AF35)+$H$36*SUM(AD36:AF36)+$H$37*SUM(AD37:AF37)+$H$38*SUM(AD38:AF38)+$H$39*SUM(AD39:AF39)+$H$40*SUM(AD40:AF40)+$H$41*SUM(AD41:AF41)+$H$42*SUM(AD42:AF42)+$H$43*SUM(AD43:AF43)+$H$44*SUM(AD44:AF44)</f>
        <v>0</v>
      </c>
      <c r="AF14" s="222"/>
      <c r="AG14" s="17" t="s">
        <v>134</v>
      </c>
      <c r="AH14" s="226">
        <f>$H$25*SUM(AG25:AI25)+$H$26*SUM(AG26:AI26)+$H$27*SUM(AG27:AI27)+$H$28*SUM(AG28:AI28)+$H$29*SUM(AG29:AI29)+$H$30*SUM(AG30:AI30)+$H$31*SUM(AG31:AI31)+$H$32*SUM(AG32:AI32)+$H$33*SUM(AG33:AI33)+$H$34*SUM(AG34:AI34)+$H$35*SUM(AG35:AI35)+$H$36*SUM(AG36:AI36)+$H$37*SUM(AG37:AI37)+$H$38*SUM(AG38:AI38)+$H$39*SUM(AG39:AI39)+$H$40*SUM(AG40:AI40)+$H$41*SUM(AG41:AI41)+$H$42*SUM(AG42:AI42)+$H$43*SUM(AG43:AI43)+$H$44*SUM(AG44:AI44)</f>
        <v>0</v>
      </c>
      <c r="AI14" s="227"/>
      <c r="AJ14" s="16" t="s">
        <v>134</v>
      </c>
      <c r="AK14" s="221">
        <f>$H$25*SUM(AJ25:AK25)+$H$26*SUM(AJ26:AK26)+$H$27*SUM(AJ27:AK27)+$H$28*SUM(AJ28:AK28)+$H$29*SUM(AJ29:AK29)+$H$30*SUM(AJ30:AK30)+$H$31*SUM(AJ31:AK31)+$H$32*SUM(AJ32:AK32)+$H$33*SUM(AJ33:AK33)+$H$34*SUM(AJ34:AK34)+$H$35*SUM(AJ35:AK35)+$H$36*SUM(AJ36:AK36)+$H$37*SUM(AJ37:AK37)+$H$38*SUM(AJ38:AK38)+$H$39*SUM(AJ39:AK39)+$H$40*SUM(AJ40:AK40)+$H$41*SUM(AJ41:AK41)+$H$42*SUM(AJ42:AK42)+$H$43*SUM(AJ43:AK43)+$H$44*SUM(AJ44:AK44)</f>
        <v>0</v>
      </c>
      <c r="AL14" s="222"/>
    </row>
    <row r="15" spans="2:40">
      <c r="I15" s="237"/>
      <c r="J15" s="238"/>
      <c r="K15" s="238"/>
      <c r="L15" s="238"/>
      <c r="M15" s="238"/>
      <c r="N15" s="238"/>
      <c r="O15" s="238"/>
      <c r="P15" s="15"/>
      <c r="Q15" s="14"/>
      <c r="R15" s="12" t="s">
        <v>135</v>
      </c>
      <c r="S15" s="221">
        <f>P14+S14</f>
        <v>0</v>
      </c>
      <c r="T15" s="222"/>
      <c r="U15" s="13" t="s">
        <v>135</v>
      </c>
      <c r="V15" s="226">
        <f>S15+V14</f>
        <v>0</v>
      </c>
      <c r="W15" s="226"/>
      <c r="X15" s="12" t="s">
        <v>135</v>
      </c>
      <c r="Y15" s="221">
        <f>V15+Y14</f>
        <v>0</v>
      </c>
      <c r="Z15" s="222"/>
      <c r="AA15" s="13" t="s">
        <v>135</v>
      </c>
      <c r="AB15" s="226">
        <f>IF(Y15+AB14&gt;240000,240000,Y15+AB14)</f>
        <v>0</v>
      </c>
      <c r="AC15" s="226"/>
      <c r="AD15" s="12" t="s">
        <v>135</v>
      </c>
      <c r="AE15" s="221">
        <f>IF(AB15+AE14&gt;240000,240000,AB15+AE14)</f>
        <v>0</v>
      </c>
      <c r="AF15" s="222"/>
      <c r="AG15" s="13" t="s">
        <v>135</v>
      </c>
      <c r="AH15" s="226">
        <f>IF(AE15+AH14&gt;240000,240000,AE15+AH14)</f>
        <v>0</v>
      </c>
      <c r="AI15" s="226"/>
      <c r="AJ15" s="12" t="s">
        <v>135</v>
      </c>
      <c r="AK15" s="221">
        <f>IF(AH15+AK14&gt;240000,240000,AH15+AK14)</f>
        <v>0</v>
      </c>
      <c r="AL15" s="222"/>
      <c r="AN15" s="1" t="s">
        <v>136</v>
      </c>
    </row>
    <row r="17" spans="2:43">
      <c r="I17" s="233" t="s">
        <v>137</v>
      </c>
      <c r="J17" s="234"/>
      <c r="K17" s="234"/>
      <c r="L17" s="234"/>
      <c r="M17" s="234"/>
      <c r="N17" s="234"/>
      <c r="O17" s="234"/>
      <c r="P17" s="234"/>
      <c r="Q17" s="234"/>
      <c r="R17" s="207">
        <f>100000-S15</f>
        <v>100000</v>
      </c>
      <c r="S17" s="208"/>
      <c r="T17" s="209"/>
    </row>
    <row r="18" spans="2:43">
      <c r="I18" s="234"/>
      <c r="J18" s="234"/>
      <c r="K18" s="234"/>
      <c r="L18" s="234"/>
      <c r="M18" s="234"/>
      <c r="N18" s="234"/>
      <c r="O18" s="234"/>
      <c r="P18" s="234"/>
      <c r="Q18" s="234"/>
      <c r="U18" s="207">
        <f>100000-V15</f>
        <v>100000</v>
      </c>
      <c r="V18" s="208"/>
      <c r="W18" s="209"/>
    </row>
    <row r="19" spans="2:43">
      <c r="I19" s="234"/>
      <c r="J19" s="234"/>
      <c r="K19" s="234"/>
      <c r="L19" s="234"/>
      <c r="M19" s="234"/>
      <c r="N19" s="234"/>
      <c r="O19" s="234"/>
      <c r="P19" s="234"/>
      <c r="Q19" s="234"/>
      <c r="U19" s="51"/>
      <c r="V19" s="50"/>
      <c r="W19" s="134" t="s">
        <v>138</v>
      </c>
      <c r="X19" s="207">
        <f>100000-Y15</f>
        <v>100000</v>
      </c>
      <c r="Y19" s="208"/>
      <c r="Z19" s="209"/>
    </row>
    <row r="21" spans="2:43">
      <c r="I21" s="230" t="s">
        <v>139</v>
      </c>
      <c r="J21" s="231"/>
      <c r="K21" s="231"/>
      <c r="L21" s="231"/>
      <c r="M21" s="231"/>
      <c r="N21" s="232"/>
      <c r="O21" s="228" t="s">
        <v>140</v>
      </c>
      <c r="P21" s="229"/>
      <c r="Q21" s="229"/>
      <c r="R21" s="229"/>
      <c r="S21" s="229"/>
      <c r="T21" s="229"/>
      <c r="U21" s="229"/>
      <c r="V21" s="229"/>
      <c r="W21" s="229"/>
      <c r="X21" s="229"/>
      <c r="Y21" s="229"/>
      <c r="Z21" s="229"/>
      <c r="AA21" s="220" t="s">
        <v>141</v>
      </c>
      <c r="AB21" s="220"/>
      <c r="AC21" s="220"/>
      <c r="AD21" s="220"/>
      <c r="AE21" s="220"/>
      <c r="AF21" s="220"/>
      <c r="AG21" s="220"/>
      <c r="AH21" s="220"/>
      <c r="AI21" s="220"/>
      <c r="AJ21" s="220"/>
      <c r="AK21" s="220"/>
      <c r="AL21" s="220"/>
    </row>
    <row r="22" spans="2:43">
      <c r="B22" s="1" t="s">
        <v>142</v>
      </c>
    </row>
    <row r="23" spans="2:43">
      <c r="B23" s="210"/>
      <c r="C23" s="212" t="s">
        <v>27</v>
      </c>
      <c r="D23" s="213"/>
      <c r="E23" s="210" t="s">
        <v>34</v>
      </c>
      <c r="F23" s="210" t="s">
        <v>35</v>
      </c>
      <c r="G23" s="216" t="s">
        <v>143</v>
      </c>
      <c r="H23" s="218" t="s">
        <v>144</v>
      </c>
      <c r="I23" s="203" t="s">
        <v>145</v>
      </c>
      <c r="J23" s="203"/>
      <c r="K23" s="203"/>
      <c r="L23" s="203"/>
      <c r="M23" s="203"/>
      <c r="N23" s="203"/>
      <c r="O23" s="220" t="s">
        <v>146</v>
      </c>
      <c r="P23" s="220"/>
      <c r="Q23" s="220"/>
      <c r="R23" s="220"/>
      <c r="S23" s="220"/>
      <c r="T23" s="220"/>
      <c r="U23" s="220"/>
      <c r="V23" s="220"/>
      <c r="W23" s="220"/>
      <c r="X23" s="220"/>
      <c r="Y23" s="220"/>
      <c r="Z23" s="220"/>
      <c r="AA23" s="203" t="s">
        <v>147</v>
      </c>
      <c r="AB23" s="203"/>
      <c r="AC23" s="203"/>
      <c r="AD23" s="203"/>
      <c r="AE23" s="203"/>
      <c r="AF23" s="203"/>
      <c r="AG23" s="203"/>
      <c r="AH23" s="203"/>
      <c r="AI23" s="203"/>
      <c r="AJ23" s="203"/>
      <c r="AK23" s="203"/>
      <c r="AL23" s="203"/>
    </row>
    <row r="24" spans="2:43">
      <c r="B24" s="211"/>
      <c r="C24" s="214"/>
      <c r="D24" s="215"/>
      <c r="E24" s="211"/>
      <c r="F24" s="211"/>
      <c r="G24" s="217"/>
      <c r="H24" s="219"/>
      <c r="I24" s="27" t="s">
        <v>148</v>
      </c>
      <c r="J24" s="27" t="s">
        <v>149</v>
      </c>
      <c r="K24" s="27" t="s">
        <v>150</v>
      </c>
      <c r="L24" s="27" t="s">
        <v>151</v>
      </c>
      <c r="M24" s="27" t="s">
        <v>152</v>
      </c>
      <c r="N24" s="27" t="s">
        <v>153</v>
      </c>
      <c r="O24" s="28" t="s">
        <v>154</v>
      </c>
      <c r="P24" s="28" t="s">
        <v>155</v>
      </c>
      <c r="Q24" s="28" t="s">
        <v>156</v>
      </c>
      <c r="R24" s="28" t="s">
        <v>157</v>
      </c>
      <c r="S24" s="28" t="s">
        <v>158</v>
      </c>
      <c r="T24" s="28" t="s">
        <v>159</v>
      </c>
      <c r="U24" s="28" t="s">
        <v>160</v>
      </c>
      <c r="V24" s="28" t="s">
        <v>161</v>
      </c>
      <c r="W24" s="28" t="s">
        <v>150</v>
      </c>
      <c r="X24" s="28" t="s">
        <v>151</v>
      </c>
      <c r="Y24" s="28" t="s">
        <v>152</v>
      </c>
      <c r="Z24" s="28" t="s">
        <v>153</v>
      </c>
      <c r="AA24" s="27" t="s">
        <v>154</v>
      </c>
      <c r="AB24" s="27" t="s">
        <v>155</v>
      </c>
      <c r="AC24" s="27" t="s">
        <v>156</v>
      </c>
      <c r="AD24" s="27" t="s">
        <v>157</v>
      </c>
      <c r="AE24" s="27" t="s">
        <v>158</v>
      </c>
      <c r="AF24" s="27" t="s">
        <v>159</v>
      </c>
      <c r="AG24" s="27" t="s">
        <v>160</v>
      </c>
      <c r="AH24" s="27" t="s">
        <v>161</v>
      </c>
      <c r="AI24" s="27" t="s">
        <v>150</v>
      </c>
      <c r="AJ24" s="27" t="s">
        <v>151</v>
      </c>
      <c r="AK24" s="27" t="s">
        <v>152</v>
      </c>
      <c r="AL24" s="27" t="s">
        <v>162</v>
      </c>
    </row>
    <row r="25" spans="2:43" s="2" customFormat="1" ht="42" customHeight="1">
      <c r="B25" s="204" t="s">
        <v>46</v>
      </c>
      <c r="C25" s="23" t="s">
        <v>47</v>
      </c>
      <c r="D25" s="26">
        <f>'様式３ ディープテックコース'!D43</f>
        <v>0</v>
      </c>
      <c r="E25" s="26">
        <f>'様式３ ディープテックコース'!E43</f>
        <v>0</v>
      </c>
      <c r="F25" s="26">
        <f>'様式３ ディープテックコース'!F43</f>
        <v>0</v>
      </c>
      <c r="G25" s="26">
        <f>'様式３ ディープテックコース'!G43</f>
        <v>0</v>
      </c>
      <c r="H25" s="22">
        <f t="shared" ref="H25:H44" si="0">IF(G25="既存取組",0,IFERROR(G25/E25,0))</f>
        <v>0</v>
      </c>
      <c r="I25" s="20"/>
      <c r="J25" s="21"/>
      <c r="K25" s="24"/>
      <c r="L25" s="25"/>
      <c r="M25" s="20"/>
      <c r="N25" s="21"/>
      <c r="O25" s="24"/>
      <c r="P25" s="25"/>
      <c r="Q25" s="21"/>
      <c r="R25" s="24"/>
      <c r="S25" s="25"/>
      <c r="T25" s="20"/>
      <c r="U25" s="21"/>
      <c r="V25" s="24"/>
      <c r="W25" s="25"/>
      <c r="X25" s="21"/>
      <c r="Y25" s="24"/>
      <c r="Z25" s="25"/>
      <c r="AA25" s="24"/>
      <c r="AB25" s="25"/>
      <c r="AC25" s="21"/>
      <c r="AD25" s="24"/>
      <c r="AE25" s="25"/>
      <c r="AF25" s="20"/>
      <c r="AG25" s="21"/>
      <c r="AH25" s="24"/>
      <c r="AI25" s="25"/>
      <c r="AJ25" s="21"/>
      <c r="AK25" s="24"/>
      <c r="AL25" s="19">
        <f>SUM(I25:AK25)</f>
        <v>0</v>
      </c>
      <c r="AN25" s="3" t="str">
        <f>IF(AL25=E25,"目標達成","目標未達or超過")</f>
        <v>目標達成</v>
      </c>
      <c r="AO25" s="4"/>
      <c r="AQ25" s="3"/>
    </row>
    <row r="26" spans="2:43" s="2" customFormat="1" ht="42" customHeight="1">
      <c r="B26" s="204"/>
      <c r="C26" s="23" t="s">
        <v>48</v>
      </c>
      <c r="D26" s="26">
        <f>'様式３ ディープテックコース'!D44</f>
        <v>0</v>
      </c>
      <c r="E26" s="26">
        <f>'様式３ ディープテックコース'!E44</f>
        <v>0</v>
      </c>
      <c r="F26" s="26">
        <f>'様式３ ディープテックコース'!F44</f>
        <v>0</v>
      </c>
      <c r="G26" s="26">
        <f>'様式３ ディープテックコース'!G44</f>
        <v>0</v>
      </c>
      <c r="H26" s="22">
        <f t="shared" si="0"/>
        <v>0</v>
      </c>
      <c r="I26" s="20"/>
      <c r="J26" s="21"/>
      <c r="K26" s="24"/>
      <c r="L26" s="25"/>
      <c r="M26" s="20"/>
      <c r="N26" s="21"/>
      <c r="O26" s="24"/>
      <c r="P26" s="25"/>
      <c r="Q26" s="21"/>
      <c r="R26" s="24"/>
      <c r="S26" s="25"/>
      <c r="T26" s="20"/>
      <c r="U26" s="21"/>
      <c r="V26" s="24"/>
      <c r="W26" s="25"/>
      <c r="X26" s="21"/>
      <c r="Y26" s="24"/>
      <c r="Z26" s="25"/>
      <c r="AA26" s="24"/>
      <c r="AB26" s="25"/>
      <c r="AC26" s="21"/>
      <c r="AD26" s="24"/>
      <c r="AE26" s="25"/>
      <c r="AF26" s="20"/>
      <c r="AG26" s="21"/>
      <c r="AH26" s="24"/>
      <c r="AI26" s="25"/>
      <c r="AJ26" s="21"/>
      <c r="AK26" s="24"/>
      <c r="AL26" s="19">
        <f t="shared" ref="AL26:AL44" si="1">SUM(I26:AK26)</f>
        <v>0</v>
      </c>
      <c r="AN26" s="3" t="str">
        <f t="shared" ref="AN26:AN44" si="2">IF(AL26=E26,"目標達成","目標未達or超過")</f>
        <v>目標達成</v>
      </c>
      <c r="AO26" s="4"/>
      <c r="AQ26" s="3"/>
    </row>
    <row r="27" spans="2:43" s="2" customFormat="1" ht="42" customHeight="1">
      <c r="B27" s="204"/>
      <c r="C27" s="23" t="s">
        <v>49</v>
      </c>
      <c r="D27" s="26">
        <f>'様式３ ディープテックコース'!D45</f>
        <v>0</v>
      </c>
      <c r="E27" s="26">
        <f>'様式３ ディープテックコース'!E45</f>
        <v>0</v>
      </c>
      <c r="F27" s="26">
        <f>'様式３ ディープテックコース'!F45</f>
        <v>0</v>
      </c>
      <c r="G27" s="26">
        <f>'様式３ ディープテックコース'!G45</f>
        <v>0</v>
      </c>
      <c r="H27" s="22">
        <f t="shared" si="0"/>
        <v>0</v>
      </c>
      <c r="I27" s="20"/>
      <c r="J27" s="21"/>
      <c r="K27" s="24"/>
      <c r="L27" s="25"/>
      <c r="M27" s="20"/>
      <c r="N27" s="21"/>
      <c r="O27" s="24"/>
      <c r="P27" s="25"/>
      <c r="Q27" s="21"/>
      <c r="R27" s="24"/>
      <c r="S27" s="25"/>
      <c r="T27" s="20"/>
      <c r="U27" s="21"/>
      <c r="V27" s="24"/>
      <c r="W27" s="25"/>
      <c r="X27" s="21"/>
      <c r="Y27" s="24"/>
      <c r="Z27" s="25"/>
      <c r="AA27" s="24"/>
      <c r="AB27" s="25"/>
      <c r="AC27" s="21"/>
      <c r="AD27" s="24"/>
      <c r="AE27" s="25"/>
      <c r="AF27" s="20"/>
      <c r="AG27" s="21"/>
      <c r="AH27" s="24"/>
      <c r="AI27" s="25"/>
      <c r="AJ27" s="21"/>
      <c r="AK27" s="24"/>
      <c r="AL27" s="19">
        <f t="shared" si="1"/>
        <v>0</v>
      </c>
      <c r="AN27" s="3" t="str">
        <f t="shared" si="2"/>
        <v>目標達成</v>
      </c>
      <c r="AO27" s="4"/>
      <c r="AQ27" s="3"/>
    </row>
    <row r="28" spans="2:43" s="2" customFormat="1" ht="42" customHeight="1">
      <c r="B28" s="204"/>
      <c r="C28" s="23" t="s">
        <v>50</v>
      </c>
      <c r="D28" s="26">
        <f>'様式３ ディープテックコース'!D46</f>
        <v>0</v>
      </c>
      <c r="E28" s="26">
        <f>'様式３ ディープテックコース'!E46</f>
        <v>0</v>
      </c>
      <c r="F28" s="26">
        <f>'様式３ ディープテックコース'!F46</f>
        <v>0</v>
      </c>
      <c r="G28" s="26">
        <f>'様式３ ディープテックコース'!G46</f>
        <v>0</v>
      </c>
      <c r="H28" s="22">
        <f t="shared" si="0"/>
        <v>0</v>
      </c>
      <c r="I28" s="20"/>
      <c r="J28" s="21"/>
      <c r="K28" s="24"/>
      <c r="L28" s="25"/>
      <c r="M28" s="20"/>
      <c r="N28" s="21"/>
      <c r="O28" s="24"/>
      <c r="P28" s="25"/>
      <c r="Q28" s="21"/>
      <c r="R28" s="24"/>
      <c r="S28" s="25"/>
      <c r="T28" s="20"/>
      <c r="U28" s="21"/>
      <c r="V28" s="24"/>
      <c r="W28" s="25"/>
      <c r="X28" s="21"/>
      <c r="Y28" s="24"/>
      <c r="Z28" s="25"/>
      <c r="AA28" s="24"/>
      <c r="AB28" s="25"/>
      <c r="AC28" s="21"/>
      <c r="AD28" s="24"/>
      <c r="AE28" s="25"/>
      <c r="AF28" s="20"/>
      <c r="AG28" s="21"/>
      <c r="AH28" s="24"/>
      <c r="AI28" s="25"/>
      <c r="AJ28" s="21"/>
      <c r="AK28" s="24"/>
      <c r="AL28" s="19">
        <f t="shared" si="1"/>
        <v>0</v>
      </c>
      <c r="AN28" s="3" t="str">
        <f t="shared" si="2"/>
        <v>目標達成</v>
      </c>
      <c r="AO28" s="4"/>
      <c r="AQ28" s="3"/>
    </row>
    <row r="29" spans="2:43" s="2" customFormat="1" ht="42" customHeight="1">
      <c r="B29" s="204"/>
      <c r="C29" s="23" t="s">
        <v>51</v>
      </c>
      <c r="D29" s="26">
        <f>'様式３ ディープテックコース'!D47</f>
        <v>0</v>
      </c>
      <c r="E29" s="26">
        <f>'様式３ ディープテックコース'!E47</f>
        <v>0</v>
      </c>
      <c r="F29" s="26">
        <f>'様式３ ディープテックコース'!F47</f>
        <v>0</v>
      </c>
      <c r="G29" s="26">
        <f>'様式３ ディープテックコース'!G47</f>
        <v>0</v>
      </c>
      <c r="H29" s="22">
        <f t="shared" si="0"/>
        <v>0</v>
      </c>
      <c r="I29" s="20"/>
      <c r="J29" s="21"/>
      <c r="K29" s="52"/>
      <c r="L29" s="25"/>
      <c r="M29" s="20"/>
      <c r="N29" s="21"/>
      <c r="O29" s="52"/>
      <c r="P29" s="25"/>
      <c r="Q29" s="20"/>
      <c r="R29" s="24"/>
      <c r="S29" s="53"/>
      <c r="T29" s="20"/>
      <c r="U29" s="20"/>
      <c r="V29" s="24"/>
      <c r="W29" s="53"/>
      <c r="X29" s="21"/>
      <c r="Y29" s="52"/>
      <c r="Z29" s="25"/>
      <c r="AA29" s="52"/>
      <c r="AB29" s="25"/>
      <c r="AC29" s="20"/>
      <c r="AD29" s="24"/>
      <c r="AE29" s="53"/>
      <c r="AF29" s="20"/>
      <c r="AG29" s="20"/>
      <c r="AH29" s="24"/>
      <c r="AI29" s="53"/>
      <c r="AJ29" s="21"/>
      <c r="AK29" s="52"/>
      <c r="AL29" s="19">
        <f t="shared" si="1"/>
        <v>0</v>
      </c>
      <c r="AN29" s="3" t="str">
        <f t="shared" si="2"/>
        <v>目標達成</v>
      </c>
      <c r="AO29" s="4"/>
      <c r="AQ29" s="3"/>
    </row>
    <row r="30" spans="2:43" s="2" customFormat="1" ht="42" customHeight="1">
      <c r="B30" s="204"/>
      <c r="C30" s="23" t="s">
        <v>52</v>
      </c>
      <c r="D30" s="26">
        <f>'様式３ ディープテックコース'!D48</f>
        <v>0</v>
      </c>
      <c r="E30" s="26">
        <f>'様式３ ディープテックコース'!E48</f>
        <v>0</v>
      </c>
      <c r="F30" s="26">
        <f>'様式３ ディープテックコース'!F48</f>
        <v>0</v>
      </c>
      <c r="G30" s="26">
        <f>'様式３ ディープテックコース'!G48</f>
        <v>0</v>
      </c>
      <c r="H30" s="22">
        <f t="shared" si="0"/>
        <v>0</v>
      </c>
      <c r="I30" s="20"/>
      <c r="J30" s="21"/>
      <c r="K30" s="20"/>
      <c r="L30" s="21"/>
      <c r="M30" s="20"/>
      <c r="N30" s="21"/>
      <c r="O30" s="20"/>
      <c r="P30" s="21"/>
      <c r="Q30" s="20"/>
      <c r="R30" s="21"/>
      <c r="S30" s="20"/>
      <c r="T30" s="21"/>
      <c r="U30" s="20"/>
      <c r="V30" s="21"/>
      <c r="W30" s="20"/>
      <c r="X30" s="21"/>
      <c r="Y30" s="20"/>
      <c r="Z30" s="21"/>
      <c r="AA30" s="20"/>
      <c r="AB30" s="21"/>
      <c r="AC30" s="20"/>
      <c r="AD30" s="21"/>
      <c r="AE30" s="20"/>
      <c r="AF30" s="21"/>
      <c r="AG30" s="20"/>
      <c r="AH30" s="21"/>
      <c r="AI30" s="20"/>
      <c r="AJ30" s="21"/>
      <c r="AK30" s="20"/>
      <c r="AL30" s="19">
        <f t="shared" si="1"/>
        <v>0</v>
      </c>
      <c r="AN30" s="3" t="str">
        <f t="shared" si="2"/>
        <v>目標達成</v>
      </c>
      <c r="AO30" s="4"/>
      <c r="AQ30" s="3"/>
    </row>
    <row r="31" spans="2:43" s="2" customFormat="1" ht="42" customHeight="1">
      <c r="B31" s="204"/>
      <c r="C31" s="23" t="s">
        <v>53</v>
      </c>
      <c r="D31" s="26">
        <f>'様式３ ディープテックコース'!D49</f>
        <v>0</v>
      </c>
      <c r="E31" s="26">
        <f>'様式３ ディープテックコース'!E49</f>
        <v>0</v>
      </c>
      <c r="F31" s="26">
        <f>'様式３ ディープテックコース'!F49</f>
        <v>0</v>
      </c>
      <c r="G31" s="26">
        <f>'様式３ ディープテックコース'!G49</f>
        <v>0</v>
      </c>
      <c r="H31" s="22">
        <f t="shared" si="0"/>
        <v>0</v>
      </c>
      <c r="I31" s="20"/>
      <c r="J31" s="21"/>
      <c r="K31" s="24"/>
      <c r="L31" s="25"/>
      <c r="M31" s="20"/>
      <c r="N31" s="21"/>
      <c r="O31" s="24"/>
      <c r="P31" s="25"/>
      <c r="Q31" s="21"/>
      <c r="R31" s="24"/>
      <c r="S31" s="25"/>
      <c r="T31" s="20"/>
      <c r="U31" s="21"/>
      <c r="V31" s="24"/>
      <c r="W31" s="25"/>
      <c r="X31" s="21"/>
      <c r="Y31" s="24"/>
      <c r="Z31" s="25"/>
      <c r="AA31" s="135"/>
      <c r="AB31" s="136"/>
      <c r="AC31" s="137"/>
      <c r="AD31" s="135"/>
      <c r="AE31" s="136"/>
      <c r="AF31" s="138"/>
      <c r="AG31" s="137"/>
      <c r="AH31" s="135"/>
      <c r="AI31" s="136"/>
      <c r="AJ31" s="137"/>
      <c r="AK31" s="135"/>
      <c r="AL31" s="19">
        <f t="shared" si="1"/>
        <v>0</v>
      </c>
      <c r="AN31" s="3" t="str">
        <f t="shared" si="2"/>
        <v>目標達成</v>
      </c>
      <c r="AO31" s="4"/>
      <c r="AQ31" s="3"/>
    </row>
    <row r="32" spans="2:43" s="2" customFormat="1" ht="42" customHeight="1">
      <c r="B32" s="204"/>
      <c r="C32" s="23" t="s">
        <v>54</v>
      </c>
      <c r="D32" s="26">
        <f>'様式３ ディープテックコース'!D50</f>
        <v>0</v>
      </c>
      <c r="E32" s="26">
        <f>'様式３ ディープテックコース'!E50</f>
        <v>0</v>
      </c>
      <c r="F32" s="26">
        <f>'様式３ ディープテックコース'!F50</f>
        <v>0</v>
      </c>
      <c r="G32" s="26">
        <f>'様式３ ディープテックコース'!G50</f>
        <v>0</v>
      </c>
      <c r="H32" s="22">
        <f t="shared" si="0"/>
        <v>0</v>
      </c>
      <c r="I32" s="20"/>
      <c r="J32" s="21"/>
      <c r="K32" s="24"/>
      <c r="L32" s="25"/>
      <c r="M32" s="20"/>
      <c r="N32" s="21"/>
      <c r="O32" s="24"/>
      <c r="P32" s="25"/>
      <c r="Q32" s="21"/>
      <c r="R32" s="24"/>
      <c r="S32" s="25"/>
      <c r="T32" s="20"/>
      <c r="U32" s="21"/>
      <c r="V32" s="24"/>
      <c r="W32" s="25"/>
      <c r="X32" s="21"/>
      <c r="Y32" s="24"/>
      <c r="Z32" s="25"/>
      <c r="AA32" s="135"/>
      <c r="AB32" s="136"/>
      <c r="AC32" s="137"/>
      <c r="AD32" s="135"/>
      <c r="AE32" s="136"/>
      <c r="AF32" s="138"/>
      <c r="AG32" s="137"/>
      <c r="AH32" s="135"/>
      <c r="AI32" s="136"/>
      <c r="AJ32" s="137"/>
      <c r="AK32" s="135"/>
      <c r="AL32" s="19">
        <f t="shared" si="1"/>
        <v>0</v>
      </c>
      <c r="AN32" s="3" t="str">
        <f t="shared" si="2"/>
        <v>目標達成</v>
      </c>
      <c r="AO32" s="4"/>
      <c r="AQ32" s="3"/>
    </row>
    <row r="33" spans="2:43" s="2" customFormat="1" ht="42" customHeight="1">
      <c r="B33" s="204"/>
      <c r="C33" s="23" t="s">
        <v>55</v>
      </c>
      <c r="D33" s="26">
        <f>'様式３ ディープテックコース'!D51</f>
        <v>0</v>
      </c>
      <c r="E33" s="26">
        <f>'様式３ ディープテックコース'!E51</f>
        <v>0</v>
      </c>
      <c r="F33" s="26">
        <f>'様式３ ディープテックコース'!F51</f>
        <v>0</v>
      </c>
      <c r="G33" s="26">
        <f>'様式３ ディープテックコース'!G51</f>
        <v>0</v>
      </c>
      <c r="H33" s="22">
        <f t="shared" si="0"/>
        <v>0</v>
      </c>
      <c r="I33" s="20"/>
      <c r="J33" s="21"/>
      <c r="K33" s="24"/>
      <c r="L33" s="25"/>
      <c r="M33" s="20"/>
      <c r="N33" s="21"/>
      <c r="O33" s="24"/>
      <c r="P33" s="25"/>
      <c r="Q33" s="21"/>
      <c r="R33" s="24"/>
      <c r="S33" s="25"/>
      <c r="T33" s="20"/>
      <c r="U33" s="21"/>
      <c r="V33" s="24"/>
      <c r="W33" s="25"/>
      <c r="X33" s="21"/>
      <c r="Y33" s="24"/>
      <c r="Z33" s="25"/>
      <c r="AA33" s="135"/>
      <c r="AB33" s="136"/>
      <c r="AC33" s="137"/>
      <c r="AD33" s="135"/>
      <c r="AE33" s="136"/>
      <c r="AF33" s="138"/>
      <c r="AG33" s="137"/>
      <c r="AH33" s="135"/>
      <c r="AI33" s="136"/>
      <c r="AJ33" s="137"/>
      <c r="AK33" s="135"/>
      <c r="AL33" s="19">
        <f t="shared" si="1"/>
        <v>0</v>
      </c>
      <c r="AN33" s="3" t="str">
        <f t="shared" si="2"/>
        <v>目標達成</v>
      </c>
      <c r="AO33" s="4"/>
      <c r="AQ33" s="3"/>
    </row>
    <row r="34" spans="2:43" s="2" customFormat="1" ht="42" customHeight="1">
      <c r="B34" s="204"/>
      <c r="C34" s="23" t="s">
        <v>56</v>
      </c>
      <c r="D34" s="26">
        <f>'様式３ ディープテックコース'!D52</f>
        <v>0</v>
      </c>
      <c r="E34" s="26">
        <f>'様式３ ディープテックコース'!E52</f>
        <v>0</v>
      </c>
      <c r="F34" s="26">
        <f>'様式３ ディープテックコース'!F52</f>
        <v>0</v>
      </c>
      <c r="G34" s="26">
        <f>'様式３ ディープテックコース'!G52</f>
        <v>0</v>
      </c>
      <c r="H34" s="22">
        <f t="shared" si="0"/>
        <v>0</v>
      </c>
      <c r="I34" s="20"/>
      <c r="J34" s="21"/>
      <c r="K34" s="24"/>
      <c r="L34" s="25"/>
      <c r="M34" s="20"/>
      <c r="N34" s="21"/>
      <c r="O34" s="24"/>
      <c r="P34" s="25"/>
      <c r="Q34" s="21"/>
      <c r="R34" s="24"/>
      <c r="S34" s="25"/>
      <c r="T34" s="20"/>
      <c r="U34" s="21"/>
      <c r="V34" s="24"/>
      <c r="W34" s="25"/>
      <c r="X34" s="21"/>
      <c r="Y34" s="24"/>
      <c r="Z34" s="25"/>
      <c r="AA34" s="135"/>
      <c r="AB34" s="136"/>
      <c r="AC34" s="137"/>
      <c r="AD34" s="135"/>
      <c r="AE34" s="136"/>
      <c r="AF34" s="138"/>
      <c r="AG34" s="137"/>
      <c r="AH34" s="135"/>
      <c r="AI34" s="136"/>
      <c r="AJ34" s="137"/>
      <c r="AK34" s="135"/>
      <c r="AL34" s="19">
        <f t="shared" si="1"/>
        <v>0</v>
      </c>
      <c r="AN34" s="3" t="str">
        <f t="shared" si="2"/>
        <v>目標達成</v>
      </c>
      <c r="AO34" s="4"/>
      <c r="AQ34" s="3"/>
    </row>
    <row r="35" spans="2:43" s="2" customFormat="1" ht="42" customHeight="1">
      <c r="B35" s="204"/>
      <c r="C35" s="23" t="s">
        <v>57</v>
      </c>
      <c r="D35" s="26">
        <f>'様式３ ディープテックコース'!D53</f>
        <v>0</v>
      </c>
      <c r="E35" s="26">
        <f>'様式３ ディープテックコース'!E53</f>
        <v>0</v>
      </c>
      <c r="F35" s="26">
        <f>'様式３ ディープテックコース'!F53</f>
        <v>0</v>
      </c>
      <c r="G35" s="26">
        <f>'様式３ ディープテックコース'!G53</f>
        <v>0</v>
      </c>
      <c r="H35" s="22">
        <f t="shared" si="0"/>
        <v>0</v>
      </c>
      <c r="I35" s="20"/>
      <c r="J35" s="21"/>
      <c r="K35" s="24"/>
      <c r="L35" s="25"/>
      <c r="M35" s="20"/>
      <c r="N35" s="21"/>
      <c r="O35" s="24"/>
      <c r="P35" s="25"/>
      <c r="Q35" s="21"/>
      <c r="R35" s="24"/>
      <c r="S35" s="25"/>
      <c r="T35" s="20"/>
      <c r="U35" s="21"/>
      <c r="V35" s="24"/>
      <c r="W35" s="25"/>
      <c r="X35" s="21"/>
      <c r="Y35" s="24"/>
      <c r="Z35" s="25"/>
      <c r="AA35" s="135"/>
      <c r="AB35" s="136"/>
      <c r="AC35" s="137"/>
      <c r="AD35" s="135"/>
      <c r="AE35" s="136"/>
      <c r="AF35" s="138"/>
      <c r="AG35" s="137"/>
      <c r="AH35" s="135"/>
      <c r="AI35" s="136"/>
      <c r="AJ35" s="137"/>
      <c r="AK35" s="135"/>
      <c r="AL35" s="19">
        <f t="shared" si="1"/>
        <v>0</v>
      </c>
      <c r="AN35" s="3" t="str">
        <f t="shared" si="2"/>
        <v>目標達成</v>
      </c>
      <c r="AO35" s="4"/>
      <c r="AQ35" s="3"/>
    </row>
    <row r="36" spans="2:43" s="2" customFormat="1" ht="42" customHeight="1">
      <c r="B36" s="204"/>
      <c r="C36" s="23" t="s">
        <v>58</v>
      </c>
      <c r="D36" s="26">
        <f>'様式３ ディープテックコース'!D54</f>
        <v>0</v>
      </c>
      <c r="E36" s="26">
        <f>'様式３ ディープテックコース'!E54</f>
        <v>0</v>
      </c>
      <c r="F36" s="26">
        <f>'様式３ ディープテックコース'!F54</f>
        <v>0</v>
      </c>
      <c r="G36" s="26">
        <f>'様式３ ディープテックコース'!G54</f>
        <v>0</v>
      </c>
      <c r="H36" s="22">
        <f t="shared" si="0"/>
        <v>0</v>
      </c>
      <c r="I36" s="20"/>
      <c r="J36" s="21"/>
      <c r="K36" s="24"/>
      <c r="L36" s="25"/>
      <c r="M36" s="20"/>
      <c r="N36" s="21"/>
      <c r="O36" s="24"/>
      <c r="P36" s="25"/>
      <c r="Q36" s="21"/>
      <c r="R36" s="24"/>
      <c r="S36" s="25"/>
      <c r="T36" s="20"/>
      <c r="U36" s="21"/>
      <c r="V36" s="24"/>
      <c r="W36" s="25"/>
      <c r="X36" s="21"/>
      <c r="Y36" s="24"/>
      <c r="Z36" s="25"/>
      <c r="AA36" s="135"/>
      <c r="AB36" s="136"/>
      <c r="AC36" s="137"/>
      <c r="AD36" s="135"/>
      <c r="AE36" s="136"/>
      <c r="AF36" s="138"/>
      <c r="AG36" s="137"/>
      <c r="AH36" s="135"/>
      <c r="AI36" s="136"/>
      <c r="AJ36" s="137"/>
      <c r="AK36" s="135"/>
      <c r="AL36" s="19">
        <f t="shared" si="1"/>
        <v>0</v>
      </c>
      <c r="AN36" s="3" t="str">
        <f t="shared" si="2"/>
        <v>目標達成</v>
      </c>
      <c r="AO36" s="4"/>
      <c r="AQ36" s="3"/>
    </row>
    <row r="37" spans="2:43" s="2" customFormat="1" ht="42" customHeight="1">
      <c r="B37" s="204"/>
      <c r="C37" s="23" t="s">
        <v>59</v>
      </c>
      <c r="D37" s="26">
        <f>'様式３ ディープテックコース'!D55</f>
        <v>0</v>
      </c>
      <c r="E37" s="26">
        <f>'様式３ ディープテックコース'!E55</f>
        <v>0</v>
      </c>
      <c r="F37" s="26">
        <f>'様式３ ディープテックコース'!F55</f>
        <v>0</v>
      </c>
      <c r="G37" s="26">
        <f>'様式３ ディープテックコース'!G55</f>
        <v>0</v>
      </c>
      <c r="H37" s="22">
        <f t="shared" si="0"/>
        <v>0</v>
      </c>
      <c r="I37" s="20"/>
      <c r="J37" s="21"/>
      <c r="K37" s="24"/>
      <c r="L37" s="25"/>
      <c r="M37" s="20"/>
      <c r="N37" s="21"/>
      <c r="O37" s="24"/>
      <c r="P37" s="25"/>
      <c r="Q37" s="21"/>
      <c r="R37" s="24"/>
      <c r="S37" s="25"/>
      <c r="T37" s="20"/>
      <c r="U37" s="21"/>
      <c r="V37" s="24"/>
      <c r="W37" s="25"/>
      <c r="X37" s="21"/>
      <c r="Y37" s="24"/>
      <c r="Z37" s="25"/>
      <c r="AA37" s="135"/>
      <c r="AB37" s="136"/>
      <c r="AC37" s="137"/>
      <c r="AD37" s="135"/>
      <c r="AE37" s="136"/>
      <c r="AF37" s="138"/>
      <c r="AG37" s="137"/>
      <c r="AH37" s="135"/>
      <c r="AI37" s="136"/>
      <c r="AJ37" s="137"/>
      <c r="AK37" s="135"/>
      <c r="AL37" s="19">
        <f t="shared" si="1"/>
        <v>0</v>
      </c>
      <c r="AN37" s="3" t="str">
        <f t="shared" si="2"/>
        <v>目標達成</v>
      </c>
      <c r="AO37" s="4"/>
      <c r="AQ37" s="3"/>
    </row>
    <row r="38" spans="2:43" s="2" customFormat="1" ht="42" customHeight="1">
      <c r="B38" s="204"/>
      <c r="C38" s="23" t="s">
        <v>60</v>
      </c>
      <c r="D38" s="26">
        <f>'様式３ ディープテックコース'!D56</f>
        <v>0</v>
      </c>
      <c r="E38" s="26">
        <f>'様式３ ディープテックコース'!E56</f>
        <v>0</v>
      </c>
      <c r="F38" s="26">
        <f>'様式３ ディープテックコース'!F56</f>
        <v>0</v>
      </c>
      <c r="G38" s="26">
        <f>'様式３ ディープテックコース'!G56</f>
        <v>0</v>
      </c>
      <c r="H38" s="22">
        <f t="shared" si="0"/>
        <v>0</v>
      </c>
      <c r="I38" s="20"/>
      <c r="J38" s="21"/>
      <c r="K38" s="24"/>
      <c r="L38" s="25"/>
      <c r="M38" s="20"/>
      <c r="N38" s="21"/>
      <c r="O38" s="24"/>
      <c r="P38" s="25"/>
      <c r="Q38" s="21"/>
      <c r="R38" s="24"/>
      <c r="S38" s="25"/>
      <c r="T38" s="20"/>
      <c r="U38" s="21"/>
      <c r="V38" s="24"/>
      <c r="W38" s="25"/>
      <c r="X38" s="21"/>
      <c r="Y38" s="24"/>
      <c r="Z38" s="25"/>
      <c r="AA38" s="135"/>
      <c r="AB38" s="136"/>
      <c r="AC38" s="137"/>
      <c r="AD38" s="135"/>
      <c r="AE38" s="136"/>
      <c r="AF38" s="138"/>
      <c r="AG38" s="137"/>
      <c r="AH38" s="135"/>
      <c r="AI38" s="136"/>
      <c r="AJ38" s="137"/>
      <c r="AK38" s="135"/>
      <c r="AL38" s="19">
        <f t="shared" si="1"/>
        <v>0</v>
      </c>
      <c r="AN38" s="3" t="str">
        <f t="shared" si="2"/>
        <v>目標達成</v>
      </c>
      <c r="AO38" s="4"/>
      <c r="AQ38" s="3"/>
    </row>
    <row r="39" spans="2:43" s="2" customFormat="1" ht="42" customHeight="1">
      <c r="B39" s="204"/>
      <c r="C39" s="23" t="s">
        <v>61</v>
      </c>
      <c r="D39" s="26">
        <f>'様式３ ディープテックコース'!D57</f>
        <v>0</v>
      </c>
      <c r="E39" s="26">
        <f>'様式３ ディープテックコース'!E57</f>
        <v>0</v>
      </c>
      <c r="F39" s="26">
        <f>'様式３ ディープテックコース'!F57</f>
        <v>0</v>
      </c>
      <c r="G39" s="26">
        <f>'様式３ ディープテックコース'!G57</f>
        <v>0</v>
      </c>
      <c r="H39" s="22">
        <f t="shared" si="0"/>
        <v>0</v>
      </c>
      <c r="I39" s="20"/>
      <c r="J39" s="21"/>
      <c r="K39" s="24"/>
      <c r="L39" s="25"/>
      <c r="M39" s="20"/>
      <c r="N39" s="21"/>
      <c r="O39" s="24"/>
      <c r="P39" s="25"/>
      <c r="Q39" s="21"/>
      <c r="R39" s="24"/>
      <c r="S39" s="25"/>
      <c r="T39" s="20"/>
      <c r="U39" s="21"/>
      <c r="V39" s="24"/>
      <c r="W39" s="25"/>
      <c r="X39" s="21"/>
      <c r="Y39" s="24"/>
      <c r="Z39" s="25"/>
      <c r="AA39" s="135"/>
      <c r="AB39" s="136"/>
      <c r="AC39" s="137"/>
      <c r="AD39" s="135"/>
      <c r="AE39" s="136"/>
      <c r="AF39" s="138"/>
      <c r="AG39" s="137"/>
      <c r="AH39" s="135"/>
      <c r="AI39" s="136"/>
      <c r="AJ39" s="137"/>
      <c r="AK39" s="135"/>
      <c r="AL39" s="19">
        <f t="shared" si="1"/>
        <v>0</v>
      </c>
      <c r="AN39" s="3" t="str">
        <f t="shared" si="2"/>
        <v>目標達成</v>
      </c>
      <c r="AO39" s="4"/>
      <c r="AQ39" s="3"/>
    </row>
    <row r="40" spans="2:43" s="2" customFormat="1" ht="42" customHeight="1">
      <c r="B40" s="204"/>
      <c r="C40" s="23" t="s">
        <v>62</v>
      </c>
      <c r="D40" s="26">
        <f>'様式３ ディープテックコース'!D58</f>
        <v>0</v>
      </c>
      <c r="E40" s="26">
        <f>'様式３ ディープテックコース'!E58</f>
        <v>0</v>
      </c>
      <c r="F40" s="26">
        <f>'様式３ ディープテックコース'!F58</f>
        <v>0</v>
      </c>
      <c r="G40" s="26">
        <f>'様式３ ディープテックコース'!G58</f>
        <v>0</v>
      </c>
      <c r="H40" s="22">
        <f t="shared" si="0"/>
        <v>0</v>
      </c>
      <c r="I40" s="20"/>
      <c r="J40" s="21"/>
      <c r="K40" s="52"/>
      <c r="L40" s="25"/>
      <c r="M40" s="20"/>
      <c r="N40" s="21"/>
      <c r="O40" s="52"/>
      <c r="P40" s="25"/>
      <c r="Q40" s="20"/>
      <c r="R40" s="24"/>
      <c r="S40" s="53"/>
      <c r="T40" s="20"/>
      <c r="U40" s="20"/>
      <c r="V40" s="24"/>
      <c r="W40" s="53"/>
      <c r="X40" s="21"/>
      <c r="Y40" s="52"/>
      <c r="Z40" s="25"/>
      <c r="AA40" s="139"/>
      <c r="AB40" s="136"/>
      <c r="AC40" s="138"/>
      <c r="AD40" s="135"/>
      <c r="AE40" s="140"/>
      <c r="AF40" s="138"/>
      <c r="AG40" s="138"/>
      <c r="AH40" s="135"/>
      <c r="AI40" s="140"/>
      <c r="AJ40" s="137"/>
      <c r="AK40" s="139"/>
      <c r="AL40" s="19">
        <f t="shared" si="1"/>
        <v>0</v>
      </c>
      <c r="AN40" s="3" t="str">
        <f t="shared" si="2"/>
        <v>目標達成</v>
      </c>
      <c r="AO40" s="4"/>
      <c r="AQ40" s="3"/>
    </row>
    <row r="41" spans="2:43" s="2" customFormat="1" ht="42" customHeight="1">
      <c r="B41" s="204"/>
      <c r="C41" s="23" t="s">
        <v>63</v>
      </c>
      <c r="D41" s="26">
        <f>'様式３ ディープテックコース'!D59</f>
        <v>0</v>
      </c>
      <c r="E41" s="26">
        <f>'様式３ ディープテックコース'!E59</f>
        <v>0</v>
      </c>
      <c r="F41" s="26">
        <f>'様式３ ディープテックコース'!F59</f>
        <v>0</v>
      </c>
      <c r="G41" s="26">
        <f>'様式３ ディープテックコース'!G59</f>
        <v>0</v>
      </c>
      <c r="H41" s="22">
        <f t="shared" si="0"/>
        <v>0</v>
      </c>
      <c r="I41" s="20"/>
      <c r="J41" s="21"/>
      <c r="K41" s="52"/>
      <c r="L41" s="25"/>
      <c r="M41" s="20"/>
      <c r="N41" s="21"/>
      <c r="O41" s="52"/>
      <c r="P41" s="25"/>
      <c r="Q41" s="20"/>
      <c r="R41" s="24"/>
      <c r="S41" s="53"/>
      <c r="T41" s="20"/>
      <c r="U41" s="20"/>
      <c r="V41" s="24"/>
      <c r="W41" s="53"/>
      <c r="X41" s="21"/>
      <c r="Y41" s="52"/>
      <c r="Z41" s="25"/>
      <c r="AA41" s="139"/>
      <c r="AB41" s="136"/>
      <c r="AC41" s="138"/>
      <c r="AD41" s="135"/>
      <c r="AE41" s="140"/>
      <c r="AF41" s="138"/>
      <c r="AG41" s="138"/>
      <c r="AH41" s="135"/>
      <c r="AI41" s="140"/>
      <c r="AJ41" s="137"/>
      <c r="AK41" s="139"/>
      <c r="AL41" s="19">
        <f t="shared" si="1"/>
        <v>0</v>
      </c>
      <c r="AN41" s="3" t="str">
        <f t="shared" si="2"/>
        <v>目標達成</v>
      </c>
      <c r="AO41" s="4"/>
      <c r="AQ41" s="3"/>
    </row>
    <row r="42" spans="2:43" s="2" customFormat="1" ht="42" customHeight="1">
      <c r="B42" s="204"/>
      <c r="C42" s="23" t="s">
        <v>64</v>
      </c>
      <c r="D42" s="26">
        <f>'様式３ ディープテックコース'!D60</f>
        <v>0</v>
      </c>
      <c r="E42" s="26">
        <f>'様式３ ディープテックコース'!E60</f>
        <v>0</v>
      </c>
      <c r="F42" s="26">
        <f>'様式３ ディープテックコース'!F60</f>
        <v>0</v>
      </c>
      <c r="G42" s="26">
        <f>'様式３ ディープテックコース'!G60</f>
        <v>0</v>
      </c>
      <c r="H42" s="22">
        <f t="shared" si="0"/>
        <v>0</v>
      </c>
      <c r="I42" s="20"/>
      <c r="J42" s="21"/>
      <c r="K42" s="52"/>
      <c r="L42" s="25"/>
      <c r="M42" s="20"/>
      <c r="N42" s="21"/>
      <c r="O42" s="52"/>
      <c r="P42" s="25"/>
      <c r="Q42" s="20"/>
      <c r="R42" s="24"/>
      <c r="S42" s="53"/>
      <c r="T42" s="20"/>
      <c r="U42" s="20"/>
      <c r="V42" s="24"/>
      <c r="W42" s="53"/>
      <c r="X42" s="21"/>
      <c r="Y42" s="52"/>
      <c r="Z42" s="25"/>
      <c r="AA42" s="139"/>
      <c r="AB42" s="136"/>
      <c r="AC42" s="138"/>
      <c r="AD42" s="135"/>
      <c r="AE42" s="140"/>
      <c r="AF42" s="138"/>
      <c r="AG42" s="138"/>
      <c r="AH42" s="135"/>
      <c r="AI42" s="140"/>
      <c r="AJ42" s="137"/>
      <c r="AK42" s="139"/>
      <c r="AL42" s="19">
        <f t="shared" si="1"/>
        <v>0</v>
      </c>
      <c r="AN42" s="3" t="str">
        <f t="shared" si="2"/>
        <v>目標達成</v>
      </c>
      <c r="AO42" s="4"/>
      <c r="AQ42" s="3"/>
    </row>
    <row r="43" spans="2:43" s="2" customFormat="1" ht="42" customHeight="1">
      <c r="B43" s="204"/>
      <c r="C43" s="23" t="s">
        <v>65</v>
      </c>
      <c r="D43" s="26">
        <f>'様式３ ディープテックコース'!D61</f>
        <v>0</v>
      </c>
      <c r="E43" s="26">
        <f>'様式３ ディープテックコース'!E61</f>
        <v>0</v>
      </c>
      <c r="F43" s="26">
        <f>'様式３ ディープテックコース'!F61</f>
        <v>0</v>
      </c>
      <c r="G43" s="26">
        <f>'様式３ ディープテックコース'!G61</f>
        <v>0</v>
      </c>
      <c r="H43" s="22">
        <f t="shared" si="0"/>
        <v>0</v>
      </c>
      <c r="I43" s="20"/>
      <c r="J43" s="21"/>
      <c r="K43" s="52"/>
      <c r="L43" s="25"/>
      <c r="M43" s="20"/>
      <c r="N43" s="21"/>
      <c r="O43" s="52"/>
      <c r="P43" s="25"/>
      <c r="Q43" s="20"/>
      <c r="R43" s="24"/>
      <c r="S43" s="53"/>
      <c r="T43" s="20"/>
      <c r="U43" s="20"/>
      <c r="V43" s="24"/>
      <c r="W43" s="53"/>
      <c r="X43" s="21"/>
      <c r="Y43" s="52"/>
      <c r="Z43" s="25"/>
      <c r="AA43" s="139"/>
      <c r="AB43" s="136"/>
      <c r="AC43" s="138"/>
      <c r="AD43" s="135"/>
      <c r="AE43" s="140"/>
      <c r="AF43" s="138"/>
      <c r="AG43" s="138"/>
      <c r="AH43" s="135"/>
      <c r="AI43" s="140"/>
      <c r="AJ43" s="137"/>
      <c r="AK43" s="139"/>
      <c r="AL43" s="19">
        <f t="shared" si="1"/>
        <v>0</v>
      </c>
      <c r="AN43" s="3" t="str">
        <f t="shared" si="2"/>
        <v>目標達成</v>
      </c>
      <c r="AO43" s="4"/>
      <c r="AQ43" s="3"/>
    </row>
    <row r="44" spans="2:43" s="2" customFormat="1" ht="42" customHeight="1">
      <c r="B44" s="204"/>
      <c r="C44" s="23" t="s">
        <v>66</v>
      </c>
      <c r="D44" s="26">
        <f>'様式３ ディープテックコース'!D62</f>
        <v>0</v>
      </c>
      <c r="E44" s="26">
        <f>'様式３ ディープテックコース'!E62</f>
        <v>0</v>
      </c>
      <c r="F44" s="26">
        <f>'様式３ ディープテックコース'!F62</f>
        <v>0</v>
      </c>
      <c r="G44" s="26">
        <f>'様式３ ディープテックコース'!G62</f>
        <v>0</v>
      </c>
      <c r="H44" s="22">
        <f t="shared" si="0"/>
        <v>0</v>
      </c>
      <c r="I44" s="20"/>
      <c r="J44" s="21"/>
      <c r="K44" s="20"/>
      <c r="L44" s="21"/>
      <c r="M44" s="20"/>
      <c r="N44" s="21"/>
      <c r="O44" s="20"/>
      <c r="P44" s="21"/>
      <c r="Q44" s="20"/>
      <c r="R44" s="21"/>
      <c r="S44" s="20"/>
      <c r="T44" s="21"/>
      <c r="U44" s="20"/>
      <c r="V44" s="21"/>
      <c r="W44" s="20"/>
      <c r="X44" s="21"/>
      <c r="Y44" s="20"/>
      <c r="Z44" s="21"/>
      <c r="AA44" s="138"/>
      <c r="AB44" s="137"/>
      <c r="AC44" s="138"/>
      <c r="AD44" s="137"/>
      <c r="AE44" s="138"/>
      <c r="AF44" s="137"/>
      <c r="AG44" s="138"/>
      <c r="AH44" s="137"/>
      <c r="AI44" s="138"/>
      <c r="AJ44" s="137"/>
      <c r="AK44" s="138"/>
      <c r="AL44" s="19">
        <f t="shared" si="1"/>
        <v>0</v>
      </c>
      <c r="AN44" s="3" t="str">
        <f t="shared" si="2"/>
        <v>目標達成</v>
      </c>
      <c r="AO44" s="4"/>
      <c r="AQ44" s="3"/>
    </row>
    <row r="45" spans="2:43" s="2" customFormat="1" ht="18.75" customHeight="1">
      <c r="B45" s="11"/>
      <c r="C45" s="10"/>
      <c r="D45" s="9"/>
      <c r="E45" s="8"/>
      <c r="F45" s="7"/>
      <c r="G45" s="6"/>
      <c r="H45" s="6"/>
      <c r="I45" s="6"/>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N45" s="3"/>
      <c r="AO45" s="4"/>
      <c r="AQ45" s="3"/>
    </row>
    <row r="46" spans="2:43">
      <c r="F46" s="223" t="s">
        <v>163</v>
      </c>
      <c r="G46" s="223"/>
      <c r="H46" s="18">
        <f>SUM(G25:G44)</f>
        <v>0</v>
      </c>
    </row>
  </sheetData>
  <mergeCells count="48">
    <mergeCell ref="AG12:AI12"/>
    <mergeCell ref="AJ12:AL12"/>
    <mergeCell ref="R13:W13"/>
    <mergeCell ref="R12:T12"/>
    <mergeCell ref="U12:W12"/>
    <mergeCell ref="X12:Z12"/>
    <mergeCell ref="AA12:AC12"/>
    <mergeCell ref="AD12:AF12"/>
    <mergeCell ref="I14:O14"/>
    <mergeCell ref="I15:O15"/>
    <mergeCell ref="I12:Q12"/>
    <mergeCell ref="G2:I2"/>
    <mergeCell ref="J2:M2"/>
    <mergeCell ref="AH14:AI14"/>
    <mergeCell ref="AK14:AL14"/>
    <mergeCell ref="S15:T15"/>
    <mergeCell ref="V15:W15"/>
    <mergeCell ref="Y15:Z15"/>
    <mergeCell ref="AB15:AC15"/>
    <mergeCell ref="AE15:AF15"/>
    <mergeCell ref="AH15:AI15"/>
    <mergeCell ref="AK15:AL15"/>
    <mergeCell ref="AB14:AC14"/>
    <mergeCell ref="F46:G46"/>
    <mergeCell ref="P14:Q14"/>
    <mergeCell ref="S14:T14"/>
    <mergeCell ref="V14:W14"/>
    <mergeCell ref="Y14:Z14"/>
    <mergeCell ref="O21:Z21"/>
    <mergeCell ref="I21:N21"/>
    <mergeCell ref="I17:Q19"/>
    <mergeCell ref="O23:Z23"/>
    <mergeCell ref="AA23:AL23"/>
    <mergeCell ref="B25:B44"/>
    <mergeCell ref="AA13:AI13"/>
    <mergeCell ref="AJ13:AL13"/>
    <mergeCell ref="R17:T17"/>
    <mergeCell ref="U18:W18"/>
    <mergeCell ref="X19:Z19"/>
    <mergeCell ref="B23:B24"/>
    <mergeCell ref="C23:D24"/>
    <mergeCell ref="E23:E24"/>
    <mergeCell ref="F23:F24"/>
    <mergeCell ref="G23:G24"/>
    <mergeCell ref="H23:H24"/>
    <mergeCell ref="I23:N23"/>
    <mergeCell ref="AA21:AL21"/>
    <mergeCell ref="AE14:AF14"/>
  </mergeCells>
  <phoneticPr fontId="3"/>
  <conditionalFormatting sqref="AN25:AN44">
    <cfRule type="cellIs" dxfId="1" priority="1" operator="equal">
      <formula>"目標未達or超過"</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2A53E-105C-4E15-8DF4-60EDD91A045E}">
  <dimension ref="B1:AQ38"/>
  <sheetViews>
    <sheetView showGridLines="0" zoomScale="55" zoomScaleNormal="55" workbookViewId="0"/>
  </sheetViews>
  <sheetFormatPr defaultColWidth="9" defaultRowHeight="25.5"/>
  <cols>
    <col min="1" max="1" width="3.125" style="1" customWidth="1"/>
    <col min="2" max="2" width="6.75" style="1" customWidth="1"/>
    <col min="3" max="3" width="9" style="1"/>
    <col min="4" max="4" width="46.375" style="1" customWidth="1"/>
    <col min="5" max="5" width="12.5" style="1" bestFit="1" customWidth="1"/>
    <col min="6" max="6" width="7" style="1" bestFit="1" customWidth="1"/>
    <col min="7" max="8" width="22" style="1" customWidth="1"/>
    <col min="9" max="14" width="7.75" style="1" customWidth="1"/>
    <col min="15" max="38" width="9.25" style="1" customWidth="1"/>
    <col min="39" max="39" width="3.25" style="1" customWidth="1"/>
    <col min="40" max="40" width="12.875" style="1" customWidth="1"/>
    <col min="41" max="16384" width="9" style="1"/>
  </cols>
  <sheetData>
    <row r="1" spans="2:40" s="43" customFormat="1" ht="18.75">
      <c r="H1" s="44"/>
      <c r="L1" s="44"/>
      <c r="M1" s="45"/>
      <c r="O1" s="44"/>
      <c r="P1" s="45"/>
      <c r="R1" s="44"/>
    </row>
    <row r="2" spans="2:40" s="46" customFormat="1" ht="45.75">
      <c r="B2" s="49" t="s">
        <v>166</v>
      </c>
      <c r="H2" s="147" t="s">
        <v>0</v>
      </c>
      <c r="I2" s="147"/>
      <c r="J2" s="147"/>
      <c r="K2" s="147" t="s">
        <v>1</v>
      </c>
      <c r="L2" s="147"/>
      <c r="M2" s="147"/>
      <c r="N2" s="147"/>
      <c r="O2" s="47"/>
      <c r="P2" s="48"/>
      <c r="R2" s="47"/>
    </row>
    <row r="3" spans="2:40" s="43" customFormat="1">
      <c r="B3" s="2" t="s">
        <v>168</v>
      </c>
      <c r="C3" s="2"/>
      <c r="H3" s="44"/>
      <c r="O3" s="44"/>
      <c r="P3" s="45"/>
      <c r="R3" s="44"/>
    </row>
    <row r="4" spans="2:40" s="29" customFormat="1" ht="20.25">
      <c r="B4" s="36"/>
      <c r="C4" s="36"/>
      <c r="D4" s="36"/>
      <c r="E4" s="35"/>
      <c r="F4" s="35"/>
      <c r="G4" s="35"/>
      <c r="H4" s="34"/>
      <c r="I4" s="35"/>
      <c r="L4" s="34"/>
      <c r="M4" s="33"/>
      <c r="O4" s="30"/>
      <c r="P4" s="32"/>
      <c r="Q4" s="31"/>
      <c r="R4" s="30"/>
    </row>
    <row r="5" spans="2:40">
      <c r="B5" s="1" t="s">
        <v>123</v>
      </c>
      <c r="I5" s="239" t="s">
        <v>124</v>
      </c>
      <c r="J5" s="239"/>
      <c r="K5" s="239"/>
      <c r="L5" s="239"/>
      <c r="M5" s="239"/>
      <c r="N5" s="239"/>
      <c r="O5" s="239"/>
      <c r="P5" s="239"/>
      <c r="Q5" s="239"/>
      <c r="R5" s="239" t="s">
        <v>125</v>
      </c>
      <c r="S5" s="239"/>
      <c r="T5" s="239"/>
      <c r="U5" s="239" t="s">
        <v>126</v>
      </c>
      <c r="V5" s="239"/>
      <c r="W5" s="239"/>
      <c r="X5" s="239" t="s">
        <v>127</v>
      </c>
      <c r="Y5" s="239"/>
      <c r="Z5" s="239"/>
      <c r="AA5" s="239" t="s">
        <v>128</v>
      </c>
      <c r="AB5" s="239"/>
      <c r="AC5" s="239"/>
      <c r="AD5" s="239" t="s">
        <v>125</v>
      </c>
      <c r="AE5" s="239"/>
      <c r="AF5" s="239"/>
      <c r="AG5" s="239" t="s">
        <v>126</v>
      </c>
      <c r="AH5" s="239"/>
      <c r="AI5" s="239"/>
      <c r="AJ5" s="239" t="s">
        <v>129</v>
      </c>
      <c r="AK5" s="239"/>
      <c r="AL5" s="239"/>
    </row>
    <row r="6" spans="2:40">
      <c r="R6" s="240" t="s">
        <v>130</v>
      </c>
      <c r="S6" s="241"/>
      <c r="T6" s="241"/>
      <c r="U6" s="241"/>
      <c r="V6" s="241"/>
      <c r="W6" s="242"/>
      <c r="AA6" s="205" t="s">
        <v>131</v>
      </c>
      <c r="AB6" s="205"/>
      <c r="AC6" s="205"/>
      <c r="AD6" s="205"/>
      <c r="AE6" s="205"/>
      <c r="AF6" s="205"/>
      <c r="AG6" s="205"/>
      <c r="AH6" s="205"/>
      <c r="AI6" s="205"/>
      <c r="AJ6" s="206" t="s">
        <v>132</v>
      </c>
      <c r="AK6" s="206"/>
      <c r="AL6" s="206"/>
    </row>
    <row r="7" spans="2:40">
      <c r="I7" s="235" t="s">
        <v>133</v>
      </c>
      <c r="J7" s="236"/>
      <c r="K7" s="236"/>
      <c r="L7" s="236"/>
      <c r="M7" s="236"/>
      <c r="N7" s="236"/>
      <c r="O7" s="236"/>
      <c r="P7" s="224">
        <f>$H$18*SUM(I18:Q18)+$H$19*SUM(I19:Q19)+$H$20*SUM(I20:Q20)+$H$21*SUM(I21:Q21)+$H$22*SUM(I22:Q22)+$H$23*SUM(I23:Q23)+$H$24*SUM(I24:Q24)+$H$25*SUM(I25:Q25)+$H$26*SUM(I26:Q26)+$H$27*SUM(I27:Q27)+$H$28*SUM(I28:Q28)+$H$29*SUM(I29:Q29)+$H$30*SUM(I30:Q30)+$H$31*SUM(I31:Q31)+$H$32*SUM(I32:Q32)+$H$33*SUM(I33:Q33)+$H$34*SUM(I34:Q34)+$H$35*SUM(I35:Q35)+$H$36*SUM(I36:Q36)+$H$37*SUM(I37:Q37)</f>
        <v>28333.333333333336</v>
      </c>
      <c r="Q7" s="225"/>
      <c r="R7" s="16" t="s">
        <v>134</v>
      </c>
      <c r="S7" s="221">
        <f>$H$18*SUM(R18:T18)+$H$19*SUM(R19:T19)+$H$20*SUM(R20:T20)+$H$21*SUM(R21:T21)+$H$22*SUM(R22:T22)+$H$23*SUM(R23:T23)+$H$24*SUM(R24:T24)+$H$25*SUM(R25:T25)+$H$26*SUM(R26:T26)+$H$27*SUM(R27:T27)+$H$28*SUM(R28:T28)+$H$29*SUM(R29:T29)+$H$30*SUM(R30:T30)+$H$31*SUM(R31:T31)+$H$32*SUM(R32:T32)+$H$33*SUM(R33:T33)+$H$34*SUM(R34:T34)+$H$35*SUM(R35:T35)+$H$36*SUM(R36:T36)+$H$37*SUM(R37:T37)</f>
        <v>46666.666666666672</v>
      </c>
      <c r="T7" s="222"/>
      <c r="U7" s="17" t="s">
        <v>134</v>
      </c>
      <c r="V7" s="226">
        <f>$H$18*SUM(U18:W18)+$H$19*SUM(U19:W19)+$H$20*SUM(U20:W20)+$H$21*SUM(U21:W21)+$H$22*SUM(U22:W22)+$H$23*SUM(U23:W23)+$H$24*SUM(U24:W24)+$H$25*SUM(U25:W25)+$H$26*SUM(U26:W26)+$H$27*SUM(U27:W27)+$H$28*SUM(U28:W28)+$H$29*SUM(U29:W29)+$H$30*SUM(U30:W30)+$H$31*SUM(U31:W31)+$H$32*SUM(U32:W32)+$H$33*SUM(U33:W33)+$H$34*SUM(U34:W34)+$H$35*SUM(U35:W35)+$H$36*SUM(U36:W36)+$H$37*SUM(U37:W37)</f>
        <v>27500</v>
      </c>
      <c r="W7" s="227"/>
      <c r="X7" s="16" t="s">
        <v>134</v>
      </c>
      <c r="Y7" s="221">
        <f>$H$18*SUM(X18:Z18)+$H$19*SUM(X19:Z19)+$H$20*SUM(X20:Z20)+$H$21*SUM(X21:Z21)+$H$22*SUM(X22:Z22)+$H$23*SUM(X23:Z23)+$H$24*SUM(X24:Z24)+$H$25*SUM(X25:Z25)+$H$26*SUM(X26:Z26)+$H$27*SUM(X27:Z27)+$H$28*SUM(X28:Z28)+$H$29*SUM(X29:Z29)+$H$30*SUM(X30:Z30)+$H$31*SUM(X31:Z31)+$H$32*SUM(X32:Z32)+$H$33*SUM(X33:Z33)+$H$34*SUM(X34:Z34)+$H$35*SUM(X35:Z35)+$H$36*SUM(X36:Z36)+$H$37*SUM(X37:Z37)</f>
        <v>20000</v>
      </c>
      <c r="Z7" s="222"/>
      <c r="AA7" s="17" t="s">
        <v>134</v>
      </c>
      <c r="AB7" s="226">
        <f>$H$18*SUM(AA18:AC18)+$H$19*SUM(AA19:AC19)+$H$20*SUM(AA20:AC20)+$H$21*SUM(AA21:AC21)+$H$22*SUM(AA22:AC22)+$H$23*SUM(AA23:AC23)+$H$24*SUM(AA24:AC24)+$H$25*SUM(AA25:AC25)+$H$26*SUM(AA26:AC26)+$H$27*SUM(AA27:AC27)+$H$28*SUM(AA28:AC28)+$H$29*SUM(AA29:AC29)+$H$30*SUM(AA30:AC30)+$H$31*SUM(AA31:AC31)+$H$32*SUM(AA32:AC32)+$H$33*SUM(AA33:AC33)+$H$34*SUM(AA34:AC34)+$H$35*SUM(AA35:AC35)+$H$36*SUM(AA36:AC36)+$H$37*SUM(AA37:AC37)</f>
        <v>44166.666666666672</v>
      </c>
      <c r="AC7" s="227"/>
      <c r="AD7" s="16" t="s">
        <v>134</v>
      </c>
      <c r="AE7" s="221">
        <f>$H$18*SUM(AD18:AF18)+$H$19*SUM(AD19:AF19)+$H$20*SUM(AD20:AF20)+$H$21*SUM(AD21:AF21)+$H$22*SUM(AD22:AF22)+$H$23*SUM(AD23:AF23)+$H$24*SUM(AD24:AF24)+$H$25*SUM(AD25:AF25)+$H$26*SUM(AD26:AF26)+$H$27*SUM(AD27:AF27)+$H$28*SUM(AD28:AF28)+$H$29*SUM(AD29:AF29)+$H$30*SUM(AD30:AF30)+$H$31*SUM(AD31:AF31)+$H$32*SUM(AD32:AF32)+$H$33*SUM(AD33:AF33)+$H$34*SUM(AD34:AF34)+$H$35*SUM(AD35:AF35)+$H$36*SUM(AD36:AF36)+$H$37*SUM(AD37:AF37)</f>
        <v>20000</v>
      </c>
      <c r="AF7" s="222"/>
      <c r="AG7" s="17" t="s">
        <v>134</v>
      </c>
      <c r="AH7" s="226">
        <f>$H$18*SUM(AG18:AI18)+$H$19*SUM(AG19:AI19)+$H$20*SUM(AG20:AI20)+$H$21*SUM(AG21:AI21)+$H$22*SUM(AG22:AI22)+$H$23*SUM(AG23:AI23)+$H$24*SUM(AG24:AI24)+$H$25*SUM(AG25:AI25)+$H$26*SUM(AG26:AI26)+$H$27*SUM(AG27:AI27)+$H$28*SUM(AG28:AI28)+$H$29*SUM(AG29:AI29)+$H$30*SUM(AG30:AI30)+$H$31*SUM(AG31:AI31)+$H$32*SUM(AG32:AI32)+$H$33*SUM(AG33:AI33)+$H$34*SUM(AG34:AI34)+$H$35*SUM(AG35:AI35)+$H$36*SUM(AG36:AI36)+$H$37*SUM(AG37:AI37)</f>
        <v>48333.333333333336</v>
      </c>
      <c r="AI7" s="227"/>
      <c r="AJ7" s="16" t="s">
        <v>134</v>
      </c>
      <c r="AK7" s="221">
        <f>$H$18*SUM(AJ18:AK18)+$H$19*SUM(AJ19:AK19)+$H$20*SUM(AJ20:AK20)+$H$21*SUM(AJ21:AK21)+$H$22*SUM(AJ22:AK22)+$H$23*SUM(AJ23:AK23)+$H$24*SUM(AJ24:AK24)+$H$25*SUM(AJ25:AK25)+$H$26*SUM(AJ26:AK26)+$H$27*SUM(AJ27:AK27)+$H$28*SUM(AJ28:AK28)+$H$29*SUM(AJ29:AK29)+$H$30*SUM(AJ30:AK30)+$H$31*SUM(AJ31:AK31)+$H$32*SUM(AJ32:AK32)+$H$33*SUM(AJ33:AK33)+$H$34*SUM(AJ34:AK34)+$H$35*SUM(AJ35:AK35)+$H$36*SUM(AJ36:AK36)+$H$37*SUM(AJ37:AK37)</f>
        <v>5000</v>
      </c>
      <c r="AL7" s="222"/>
    </row>
    <row r="8" spans="2:40">
      <c r="I8" s="237"/>
      <c r="J8" s="238"/>
      <c r="K8" s="238"/>
      <c r="L8" s="238"/>
      <c r="M8" s="238"/>
      <c r="N8" s="238"/>
      <c r="O8" s="238"/>
      <c r="P8" s="15"/>
      <c r="Q8" s="14"/>
      <c r="R8" s="12" t="s">
        <v>135</v>
      </c>
      <c r="S8" s="221">
        <f>P7+S7</f>
        <v>75000</v>
      </c>
      <c r="T8" s="222"/>
      <c r="U8" s="13" t="s">
        <v>135</v>
      </c>
      <c r="V8" s="226">
        <f>S8+V7</f>
        <v>102500</v>
      </c>
      <c r="W8" s="226"/>
      <c r="X8" s="12" t="s">
        <v>135</v>
      </c>
      <c r="Y8" s="221">
        <f>V8+Y7</f>
        <v>122500</v>
      </c>
      <c r="Z8" s="222"/>
      <c r="AA8" s="13" t="s">
        <v>135</v>
      </c>
      <c r="AB8" s="226">
        <f>IF(Y8+AB7&gt;240000,240000,Y8+AB7)</f>
        <v>166666.66666666669</v>
      </c>
      <c r="AC8" s="226"/>
      <c r="AD8" s="12" t="s">
        <v>135</v>
      </c>
      <c r="AE8" s="221">
        <f>IF(AB8+AE7&gt;240000,240000,AB8+AE7)</f>
        <v>186666.66666666669</v>
      </c>
      <c r="AF8" s="222"/>
      <c r="AG8" s="13" t="s">
        <v>135</v>
      </c>
      <c r="AH8" s="226">
        <f>IF(AE8+AH7&gt;240000,240000,AE8+AH7)</f>
        <v>235000.00000000003</v>
      </c>
      <c r="AI8" s="226"/>
      <c r="AJ8" s="12" t="s">
        <v>135</v>
      </c>
      <c r="AK8" s="221">
        <f>IF(AH8+AK7&gt;240000,240000,AH8+AK7)</f>
        <v>240000.00000000003</v>
      </c>
      <c r="AL8" s="222"/>
      <c r="AN8" s="1" t="s">
        <v>136</v>
      </c>
    </row>
    <row r="10" spans="2:40" ht="25.5" customHeight="1">
      <c r="H10" s="246" t="s">
        <v>164</v>
      </c>
      <c r="I10" s="246"/>
      <c r="J10" s="246"/>
      <c r="K10" s="246"/>
      <c r="L10" s="246"/>
      <c r="M10" s="246"/>
      <c r="N10" s="246"/>
      <c r="O10" s="246"/>
      <c r="P10" s="246"/>
      <c r="Q10" s="246"/>
      <c r="R10" s="207">
        <f>100000-S8</f>
        <v>25000</v>
      </c>
      <c r="S10" s="208"/>
      <c r="T10" s="209"/>
    </row>
    <row r="11" spans="2:40">
      <c r="H11" s="246"/>
      <c r="I11" s="246"/>
      <c r="J11" s="246"/>
      <c r="K11" s="246"/>
      <c r="L11" s="246"/>
      <c r="M11" s="246"/>
      <c r="N11" s="246"/>
      <c r="O11" s="246"/>
      <c r="P11" s="246"/>
      <c r="Q11" s="246"/>
      <c r="U11" s="207">
        <f>100000-V8</f>
        <v>-2500</v>
      </c>
      <c r="V11" s="208"/>
      <c r="W11" s="209"/>
    </row>
    <row r="12" spans="2:40">
      <c r="H12" s="246"/>
      <c r="I12" s="246"/>
      <c r="J12" s="246"/>
      <c r="K12" s="246"/>
      <c r="L12" s="246"/>
      <c r="M12" s="246"/>
      <c r="N12" s="246"/>
      <c r="O12" s="246"/>
      <c r="P12" s="246"/>
      <c r="Q12" s="246"/>
      <c r="U12" s="51"/>
      <c r="V12" s="50"/>
      <c r="W12" s="134" t="s">
        <v>138</v>
      </c>
      <c r="X12" s="207">
        <f>100000-Y8</f>
        <v>-22500</v>
      </c>
      <c r="Y12" s="208"/>
      <c r="Z12" s="209"/>
    </row>
    <row r="14" spans="2:40">
      <c r="I14" s="230" t="s">
        <v>139</v>
      </c>
      <c r="J14" s="231"/>
      <c r="K14" s="231"/>
      <c r="L14" s="231"/>
      <c r="M14" s="231"/>
      <c r="N14" s="232"/>
      <c r="O14" s="228" t="s">
        <v>140</v>
      </c>
      <c r="P14" s="229"/>
      <c r="Q14" s="229"/>
      <c r="R14" s="229"/>
      <c r="S14" s="229"/>
      <c r="T14" s="229"/>
      <c r="U14" s="229"/>
      <c r="V14" s="229"/>
      <c r="W14" s="229"/>
      <c r="X14" s="229"/>
      <c r="Y14" s="229"/>
      <c r="Z14" s="229"/>
      <c r="AA14" s="220" t="s">
        <v>141</v>
      </c>
      <c r="AB14" s="220"/>
      <c r="AC14" s="220"/>
      <c r="AD14" s="220"/>
      <c r="AE14" s="220"/>
      <c r="AF14" s="220"/>
      <c r="AG14" s="220"/>
      <c r="AH14" s="220"/>
      <c r="AI14" s="220"/>
      <c r="AJ14" s="220"/>
      <c r="AK14" s="220"/>
      <c r="AL14" s="220"/>
    </row>
    <row r="15" spans="2:40">
      <c r="B15" s="1" t="s">
        <v>142</v>
      </c>
    </row>
    <row r="16" spans="2:40" ht="25.5" customHeight="1">
      <c r="B16" s="210"/>
      <c r="C16" s="212" t="s">
        <v>27</v>
      </c>
      <c r="D16" s="213"/>
      <c r="E16" s="210" t="s">
        <v>34</v>
      </c>
      <c r="F16" s="210" t="s">
        <v>35</v>
      </c>
      <c r="G16" s="218" t="s">
        <v>143</v>
      </c>
      <c r="H16" s="218" t="s">
        <v>144</v>
      </c>
      <c r="I16" s="243" t="s">
        <v>145</v>
      </c>
      <c r="J16" s="244"/>
      <c r="K16" s="244"/>
      <c r="L16" s="244"/>
      <c r="M16" s="244"/>
      <c r="N16" s="245"/>
      <c r="O16" s="228" t="s">
        <v>146</v>
      </c>
      <c r="P16" s="229"/>
      <c r="Q16" s="229"/>
      <c r="R16" s="229"/>
      <c r="S16" s="229"/>
      <c r="T16" s="229"/>
      <c r="U16" s="229"/>
      <c r="V16" s="229"/>
      <c r="W16" s="229"/>
      <c r="X16" s="229"/>
      <c r="Y16" s="229"/>
      <c r="Z16" s="247"/>
      <c r="AA16" s="243" t="s">
        <v>147</v>
      </c>
      <c r="AB16" s="244"/>
      <c r="AC16" s="244"/>
      <c r="AD16" s="244"/>
      <c r="AE16" s="244"/>
      <c r="AF16" s="244"/>
      <c r="AG16" s="244"/>
      <c r="AH16" s="244"/>
      <c r="AI16" s="244"/>
      <c r="AJ16" s="244"/>
      <c r="AK16" s="244"/>
      <c r="AL16" s="245"/>
    </row>
    <row r="17" spans="2:43">
      <c r="B17" s="211"/>
      <c r="C17" s="214"/>
      <c r="D17" s="215"/>
      <c r="E17" s="211"/>
      <c r="F17" s="211"/>
      <c r="G17" s="219"/>
      <c r="H17" s="219"/>
      <c r="I17" s="27" t="s">
        <v>148</v>
      </c>
      <c r="J17" s="27" t="s">
        <v>149</v>
      </c>
      <c r="K17" s="27" t="s">
        <v>150</v>
      </c>
      <c r="L17" s="27" t="s">
        <v>151</v>
      </c>
      <c r="M17" s="27" t="s">
        <v>152</v>
      </c>
      <c r="N17" s="27" t="s">
        <v>153</v>
      </c>
      <c r="O17" s="28" t="s">
        <v>154</v>
      </c>
      <c r="P17" s="28" t="s">
        <v>155</v>
      </c>
      <c r="Q17" s="28" t="s">
        <v>156</v>
      </c>
      <c r="R17" s="28" t="s">
        <v>157</v>
      </c>
      <c r="S17" s="28" t="s">
        <v>158</v>
      </c>
      <c r="T17" s="28" t="s">
        <v>159</v>
      </c>
      <c r="U17" s="28" t="s">
        <v>160</v>
      </c>
      <c r="V17" s="28" t="s">
        <v>161</v>
      </c>
      <c r="W17" s="28" t="s">
        <v>150</v>
      </c>
      <c r="X17" s="28" t="s">
        <v>151</v>
      </c>
      <c r="Y17" s="28" t="s">
        <v>152</v>
      </c>
      <c r="Z17" s="28" t="s">
        <v>153</v>
      </c>
      <c r="AA17" s="27" t="s">
        <v>154</v>
      </c>
      <c r="AB17" s="27" t="s">
        <v>155</v>
      </c>
      <c r="AC17" s="27" t="s">
        <v>156</v>
      </c>
      <c r="AD17" s="27" t="s">
        <v>157</v>
      </c>
      <c r="AE17" s="27" t="s">
        <v>158</v>
      </c>
      <c r="AF17" s="27" t="s">
        <v>159</v>
      </c>
      <c r="AG17" s="27" t="s">
        <v>160</v>
      </c>
      <c r="AH17" s="27" t="s">
        <v>161</v>
      </c>
      <c r="AI17" s="27" t="s">
        <v>150</v>
      </c>
      <c r="AJ17" s="27" t="s">
        <v>151</v>
      </c>
      <c r="AK17" s="27" t="s">
        <v>152</v>
      </c>
      <c r="AL17" s="27" t="s">
        <v>162</v>
      </c>
    </row>
    <row r="18" spans="2:43" s="2" customFormat="1" ht="42" customHeight="1">
      <c r="B18" s="157" t="s">
        <v>46</v>
      </c>
      <c r="C18" s="23" t="s">
        <v>47</v>
      </c>
      <c r="D18" s="26" t="str">
        <f>【記載例】様式３!D41</f>
        <v>支援SUの選定</v>
      </c>
      <c r="E18" s="26">
        <f>【記載例】様式３!E41</f>
        <v>30</v>
      </c>
      <c r="F18" s="26" t="str">
        <f>【記載例】様式３!F41</f>
        <v>社</v>
      </c>
      <c r="G18" s="142">
        <f>IF(ISNUMBER(【記載例】様式３!G41), 【記載例】様式３!G41, 0)</f>
        <v>5000</v>
      </c>
      <c r="H18" s="22">
        <f t="shared" ref="H18:H37" si="0">IF(G18="既存取組",0,IFERROR(G18/E18,0))</f>
        <v>166.66666666666666</v>
      </c>
      <c r="I18" s="20"/>
      <c r="J18" s="21"/>
      <c r="K18" s="24"/>
      <c r="L18" s="25"/>
      <c r="M18" s="20">
        <v>10</v>
      </c>
      <c r="N18" s="21"/>
      <c r="O18" s="24"/>
      <c r="P18" s="25"/>
      <c r="Q18" s="21"/>
      <c r="R18" s="24"/>
      <c r="S18" s="25"/>
      <c r="T18" s="20"/>
      <c r="U18" s="21">
        <v>10</v>
      </c>
      <c r="V18" s="24"/>
      <c r="W18" s="25"/>
      <c r="X18" s="21"/>
      <c r="Y18" s="24"/>
      <c r="Z18" s="25"/>
      <c r="AA18" s="24"/>
      <c r="AB18" s="25"/>
      <c r="AC18" s="21">
        <v>10</v>
      </c>
      <c r="AD18" s="24"/>
      <c r="AE18" s="25"/>
      <c r="AF18" s="20"/>
      <c r="AG18" s="21"/>
      <c r="AH18" s="24"/>
      <c r="AI18" s="25"/>
      <c r="AJ18" s="21"/>
      <c r="AK18" s="24"/>
      <c r="AL18" s="19">
        <f t="shared" ref="AL18:AL23" si="1">SUM(I18:AK18)</f>
        <v>30</v>
      </c>
      <c r="AN18" s="3" t="str">
        <f>IF(AL18=E18,"目標達成","目標未達or超過")</f>
        <v>目標達成</v>
      </c>
      <c r="AO18" s="4"/>
      <c r="AQ18" s="3"/>
    </row>
    <row r="19" spans="2:43" s="2" customFormat="1" ht="42" customHeight="1">
      <c r="B19" s="158"/>
      <c r="C19" s="23" t="s">
        <v>48</v>
      </c>
      <c r="D19" s="26" t="str">
        <f>【記載例】様式３!D42</f>
        <v>インプット講義</v>
      </c>
      <c r="E19" s="26">
        <f>【記載例】様式３!E42</f>
        <v>30</v>
      </c>
      <c r="F19" s="26" t="str">
        <f>【記載例】様式３!F42</f>
        <v>回</v>
      </c>
      <c r="G19" s="142">
        <f>IF(ISNUMBER(【記載例】様式３!G42), 【記載例】様式３!G42, 0)</f>
        <v>25000</v>
      </c>
      <c r="H19" s="22">
        <f t="shared" si="0"/>
        <v>833.33333333333337</v>
      </c>
      <c r="I19" s="20"/>
      <c r="J19" s="21"/>
      <c r="K19" s="24"/>
      <c r="L19" s="25"/>
      <c r="M19" s="20"/>
      <c r="N19" s="21">
        <v>2</v>
      </c>
      <c r="O19" s="24">
        <v>2</v>
      </c>
      <c r="P19" s="25">
        <v>2</v>
      </c>
      <c r="Q19" s="21">
        <v>2</v>
      </c>
      <c r="R19" s="24">
        <v>2</v>
      </c>
      <c r="S19" s="25"/>
      <c r="T19" s="20"/>
      <c r="U19" s="21"/>
      <c r="V19" s="24">
        <v>2</v>
      </c>
      <c r="W19" s="25">
        <v>2</v>
      </c>
      <c r="X19" s="21">
        <v>2</v>
      </c>
      <c r="Y19" s="24">
        <v>2</v>
      </c>
      <c r="Z19" s="25">
        <v>2</v>
      </c>
      <c r="AA19" s="24"/>
      <c r="AB19" s="25"/>
      <c r="AC19" s="21"/>
      <c r="AD19" s="24">
        <v>2</v>
      </c>
      <c r="AE19" s="25">
        <v>2</v>
      </c>
      <c r="AF19" s="20">
        <v>2</v>
      </c>
      <c r="AG19" s="21">
        <v>2</v>
      </c>
      <c r="AH19" s="24">
        <v>2</v>
      </c>
      <c r="AI19" s="25"/>
      <c r="AJ19" s="21"/>
      <c r="AK19" s="24"/>
      <c r="AL19" s="19">
        <f t="shared" si="1"/>
        <v>30</v>
      </c>
      <c r="AN19" s="3" t="str">
        <f t="shared" ref="AN19:AN37" si="2">IF(AL19=E19,"目標達成","目標未達or超過")</f>
        <v>目標達成</v>
      </c>
      <c r="AO19" s="4"/>
      <c r="AQ19" s="3"/>
    </row>
    <row r="20" spans="2:43" s="2" customFormat="1" ht="42" customHeight="1">
      <c r="B20" s="158"/>
      <c r="C20" s="23" t="s">
        <v>49</v>
      </c>
      <c r="D20" s="26" t="str">
        <f>【記載例】様式３!D43</f>
        <v>実証候補先との面談</v>
      </c>
      <c r="E20" s="26">
        <f>【記載例】様式３!E43</f>
        <v>90</v>
      </c>
      <c r="F20" s="26" t="str">
        <f>【記載例】様式３!F43</f>
        <v>回</v>
      </c>
      <c r="G20" s="142">
        <f>IF(ISNUMBER(【記載例】様式３!G43), 【記載例】様式３!G43, 0)</f>
        <v>90000</v>
      </c>
      <c r="H20" s="22">
        <f t="shared" si="0"/>
        <v>1000</v>
      </c>
      <c r="I20" s="20"/>
      <c r="J20" s="21"/>
      <c r="K20" s="24"/>
      <c r="L20" s="25"/>
      <c r="M20" s="20"/>
      <c r="N20" s="21"/>
      <c r="O20" s="24"/>
      <c r="P20" s="25"/>
      <c r="Q20" s="21">
        <v>5</v>
      </c>
      <c r="R20" s="24">
        <v>10</v>
      </c>
      <c r="S20" s="25">
        <v>10</v>
      </c>
      <c r="T20" s="20">
        <v>5</v>
      </c>
      <c r="U20" s="21"/>
      <c r="V20" s="24"/>
      <c r="W20" s="25"/>
      <c r="X20" s="21"/>
      <c r="Y20" s="24">
        <v>5</v>
      </c>
      <c r="Z20" s="25">
        <v>10</v>
      </c>
      <c r="AA20" s="24">
        <v>10</v>
      </c>
      <c r="AB20" s="25">
        <v>5</v>
      </c>
      <c r="AC20" s="21"/>
      <c r="AD20" s="24"/>
      <c r="AE20" s="25"/>
      <c r="AF20" s="20"/>
      <c r="AG20" s="21">
        <v>10</v>
      </c>
      <c r="AH20" s="24">
        <v>10</v>
      </c>
      <c r="AI20" s="25">
        <v>10</v>
      </c>
      <c r="AJ20" s="21"/>
      <c r="AK20" s="24"/>
      <c r="AL20" s="19">
        <f t="shared" si="1"/>
        <v>90</v>
      </c>
      <c r="AN20" s="3" t="str">
        <f t="shared" si="2"/>
        <v>目標達成</v>
      </c>
      <c r="AO20" s="4"/>
      <c r="AQ20" s="3"/>
    </row>
    <row r="21" spans="2:43" s="2" customFormat="1" ht="42" customHeight="1">
      <c r="B21" s="158"/>
      <c r="C21" s="23" t="s">
        <v>50</v>
      </c>
      <c r="D21" s="26" t="str">
        <f>【記載例】様式３!D44</f>
        <v>ピッチイベント</v>
      </c>
      <c r="E21" s="26">
        <f>【記載例】様式３!E44</f>
        <v>6</v>
      </c>
      <c r="F21" s="26" t="str">
        <f>【記載例】様式３!F44</f>
        <v>回</v>
      </c>
      <c r="G21" s="142">
        <f>IF(ISNUMBER(【記載例】様式３!G44), 【記載例】様式３!G44, 0)</f>
        <v>90000</v>
      </c>
      <c r="H21" s="22">
        <f t="shared" si="0"/>
        <v>15000</v>
      </c>
      <c r="I21" s="20"/>
      <c r="J21" s="21"/>
      <c r="K21" s="24"/>
      <c r="L21" s="25"/>
      <c r="M21" s="20"/>
      <c r="N21" s="21"/>
      <c r="O21" s="24">
        <v>1</v>
      </c>
      <c r="P21" s="25"/>
      <c r="Q21" s="21"/>
      <c r="R21" s="24"/>
      <c r="S21" s="25">
        <v>1</v>
      </c>
      <c r="T21" s="20"/>
      <c r="U21" s="21"/>
      <c r="V21" s="24"/>
      <c r="W21" s="25">
        <v>1</v>
      </c>
      <c r="X21" s="21"/>
      <c r="Y21" s="24"/>
      <c r="Z21" s="25"/>
      <c r="AA21" s="24">
        <v>1</v>
      </c>
      <c r="AB21" s="25"/>
      <c r="AC21" s="21"/>
      <c r="AD21" s="24"/>
      <c r="AE21" s="25">
        <v>1</v>
      </c>
      <c r="AF21" s="20"/>
      <c r="AG21" s="21"/>
      <c r="AH21" s="24"/>
      <c r="AI21" s="25">
        <v>1</v>
      </c>
      <c r="AJ21" s="21"/>
      <c r="AK21" s="24"/>
      <c r="AL21" s="19">
        <f t="shared" si="1"/>
        <v>6</v>
      </c>
      <c r="AN21" s="3" t="str">
        <f t="shared" si="2"/>
        <v>目標達成</v>
      </c>
      <c r="AO21" s="4"/>
      <c r="AQ21" s="3"/>
    </row>
    <row r="22" spans="2:43" s="2" customFormat="1" ht="42" customHeight="1">
      <c r="B22" s="158"/>
      <c r="C22" s="23" t="s">
        <v>51</v>
      </c>
      <c r="D22" s="26" t="str">
        <f>【記載例】様式３!D45</f>
        <v>メンタリング</v>
      </c>
      <c r="E22" s="26">
        <f>【記載例】様式３!E45</f>
        <v>180</v>
      </c>
      <c r="F22" s="26" t="str">
        <f>【記載例】様式３!F45</f>
        <v>回</v>
      </c>
      <c r="G22" s="142">
        <f>IF(ISNUMBER(【記載例】様式３!G45), 【記載例】様式３!G45, 0)</f>
        <v>0</v>
      </c>
      <c r="H22" s="22">
        <f t="shared" si="0"/>
        <v>0</v>
      </c>
      <c r="I22" s="20"/>
      <c r="J22" s="21"/>
      <c r="K22" s="52"/>
      <c r="L22" s="25"/>
      <c r="M22" s="20"/>
      <c r="N22" s="21"/>
      <c r="O22" s="52">
        <v>10</v>
      </c>
      <c r="P22" s="25">
        <v>10</v>
      </c>
      <c r="Q22" s="20">
        <v>10</v>
      </c>
      <c r="R22" s="24">
        <v>10</v>
      </c>
      <c r="S22" s="53">
        <v>10</v>
      </c>
      <c r="T22" s="20">
        <v>10</v>
      </c>
      <c r="U22" s="20"/>
      <c r="V22" s="24"/>
      <c r="W22" s="53">
        <v>10</v>
      </c>
      <c r="X22" s="21">
        <v>10</v>
      </c>
      <c r="Y22" s="52">
        <v>10</v>
      </c>
      <c r="Z22" s="25">
        <v>10</v>
      </c>
      <c r="AA22" s="52">
        <v>10</v>
      </c>
      <c r="AB22" s="25">
        <v>10</v>
      </c>
      <c r="AC22" s="20"/>
      <c r="AD22" s="24"/>
      <c r="AE22" s="53">
        <v>10</v>
      </c>
      <c r="AF22" s="20">
        <v>10</v>
      </c>
      <c r="AG22" s="20">
        <v>10</v>
      </c>
      <c r="AH22" s="24">
        <v>10</v>
      </c>
      <c r="AI22" s="53">
        <v>10</v>
      </c>
      <c r="AJ22" s="21">
        <v>10</v>
      </c>
      <c r="AK22" s="52"/>
      <c r="AL22" s="19">
        <f t="shared" si="1"/>
        <v>180</v>
      </c>
      <c r="AN22" s="3" t="str">
        <f t="shared" si="2"/>
        <v>目標達成</v>
      </c>
      <c r="AO22" s="4"/>
      <c r="AQ22" s="3"/>
    </row>
    <row r="23" spans="2:43" s="2" customFormat="1" ht="42" customHeight="1">
      <c r="B23" s="158"/>
      <c r="C23" s="23" t="s">
        <v>52</v>
      </c>
      <c r="D23" s="26" t="str">
        <f>【記載例】様式３!D46</f>
        <v>PoC費用の提供</v>
      </c>
      <c r="E23" s="26">
        <f>【記載例】様式３!E46</f>
        <v>30000</v>
      </c>
      <c r="F23" s="26" t="str">
        <f>【記載例】様式３!F46</f>
        <v>千円</v>
      </c>
      <c r="G23" s="142">
        <f>IF(ISNUMBER(【記載例】様式３!G46), 【記載例】様式３!G46, 0)</f>
        <v>30000</v>
      </c>
      <c r="H23" s="22">
        <f t="shared" si="0"/>
        <v>1</v>
      </c>
      <c r="I23" s="20"/>
      <c r="J23" s="21"/>
      <c r="K23" s="20"/>
      <c r="L23" s="21"/>
      <c r="M23" s="20"/>
      <c r="N23" s="21"/>
      <c r="O23" s="20"/>
      <c r="P23" s="21"/>
      <c r="Q23" s="20"/>
      <c r="R23" s="21"/>
      <c r="S23" s="20"/>
      <c r="T23" s="21">
        <v>5000</v>
      </c>
      <c r="U23" s="20">
        <v>7500</v>
      </c>
      <c r="V23" s="21"/>
      <c r="W23" s="20"/>
      <c r="X23" s="21"/>
      <c r="Y23" s="20"/>
      <c r="Z23" s="21"/>
      <c r="AA23" s="20"/>
      <c r="AB23" s="21">
        <v>5000</v>
      </c>
      <c r="AC23" s="20">
        <v>7500</v>
      </c>
      <c r="AD23" s="21"/>
      <c r="AE23" s="20"/>
      <c r="AF23" s="21"/>
      <c r="AG23" s="20"/>
      <c r="AH23" s="21"/>
      <c r="AI23" s="20"/>
      <c r="AJ23" s="21">
        <v>5000</v>
      </c>
      <c r="AK23" s="20"/>
      <c r="AL23" s="19">
        <f t="shared" si="1"/>
        <v>30000</v>
      </c>
      <c r="AN23" s="3" t="str">
        <f t="shared" si="2"/>
        <v>目標達成</v>
      </c>
      <c r="AO23" s="4"/>
      <c r="AQ23" s="3"/>
    </row>
    <row r="24" spans="2:43" s="2" customFormat="1" ht="42" hidden="1" customHeight="1">
      <c r="B24" s="158"/>
      <c r="C24" s="23" t="s">
        <v>53</v>
      </c>
      <c r="D24" s="26">
        <f>【記載例】様式３!D47</f>
        <v>0</v>
      </c>
      <c r="E24" s="26">
        <f>【記載例】様式３!E47</f>
        <v>0</v>
      </c>
      <c r="F24" s="26">
        <f>【記載例】様式３!F47</f>
        <v>0</v>
      </c>
      <c r="G24" s="26">
        <f>【記載例】様式３!G47</f>
        <v>0</v>
      </c>
      <c r="H24" s="22">
        <f t="shared" si="0"/>
        <v>0</v>
      </c>
      <c r="I24" s="20"/>
      <c r="J24" s="21"/>
      <c r="K24" s="52"/>
      <c r="L24" s="25"/>
      <c r="M24" s="20"/>
      <c r="N24" s="21"/>
      <c r="O24" s="52"/>
      <c r="P24" s="25"/>
      <c r="Q24" s="20"/>
      <c r="R24" s="24"/>
      <c r="S24" s="53"/>
      <c r="T24" s="20"/>
      <c r="U24" s="20"/>
      <c r="V24" s="24"/>
      <c r="W24" s="53"/>
      <c r="X24" s="21"/>
      <c r="Y24" s="52"/>
      <c r="Z24" s="25"/>
      <c r="AA24" s="52"/>
      <c r="AB24" s="25"/>
      <c r="AC24" s="20"/>
      <c r="AD24" s="24"/>
      <c r="AE24" s="53"/>
      <c r="AF24" s="20"/>
      <c r="AG24" s="20"/>
      <c r="AH24" s="24"/>
      <c r="AI24" s="53"/>
      <c r="AJ24" s="21"/>
      <c r="AK24" s="52"/>
      <c r="AL24" s="19">
        <f t="shared" ref="AL24:AL37" si="3">SUM(I24:AK24)</f>
        <v>0</v>
      </c>
      <c r="AN24" s="3" t="str">
        <f t="shared" si="2"/>
        <v>目標達成</v>
      </c>
      <c r="AO24" s="4"/>
      <c r="AQ24" s="3"/>
    </row>
    <row r="25" spans="2:43" s="2" customFormat="1" ht="42" hidden="1" customHeight="1">
      <c r="B25" s="158"/>
      <c r="C25" s="23" t="s">
        <v>54</v>
      </c>
      <c r="D25" s="26">
        <f>【記載例】様式３!D48</f>
        <v>0</v>
      </c>
      <c r="E25" s="26">
        <f>【記載例】様式３!E48</f>
        <v>0</v>
      </c>
      <c r="F25" s="26">
        <f>【記載例】様式３!F48</f>
        <v>0</v>
      </c>
      <c r="G25" s="26">
        <f>【記載例】様式３!G48</f>
        <v>0</v>
      </c>
      <c r="H25" s="22">
        <f t="shared" si="0"/>
        <v>0</v>
      </c>
      <c r="I25" s="20"/>
      <c r="J25" s="21"/>
      <c r="K25" s="52"/>
      <c r="L25" s="25"/>
      <c r="M25" s="20"/>
      <c r="N25" s="21"/>
      <c r="O25" s="52"/>
      <c r="P25" s="25"/>
      <c r="Q25" s="20"/>
      <c r="R25" s="24"/>
      <c r="S25" s="53"/>
      <c r="T25" s="20"/>
      <c r="U25" s="20"/>
      <c r="V25" s="24"/>
      <c r="W25" s="53"/>
      <c r="X25" s="21"/>
      <c r="Y25" s="52"/>
      <c r="Z25" s="25"/>
      <c r="AA25" s="52"/>
      <c r="AB25" s="25"/>
      <c r="AC25" s="20"/>
      <c r="AD25" s="24"/>
      <c r="AE25" s="53"/>
      <c r="AF25" s="20"/>
      <c r="AG25" s="20"/>
      <c r="AH25" s="24"/>
      <c r="AI25" s="53"/>
      <c r="AJ25" s="21"/>
      <c r="AK25" s="52"/>
      <c r="AL25" s="19">
        <f t="shared" si="3"/>
        <v>0</v>
      </c>
      <c r="AN25" s="3" t="str">
        <f t="shared" si="2"/>
        <v>目標達成</v>
      </c>
      <c r="AO25" s="4"/>
      <c r="AQ25" s="3"/>
    </row>
    <row r="26" spans="2:43" s="2" customFormat="1" ht="42" hidden="1" customHeight="1">
      <c r="B26" s="158"/>
      <c r="C26" s="23" t="s">
        <v>55</v>
      </c>
      <c r="D26" s="26">
        <f>【記載例】様式３!D49</f>
        <v>0</v>
      </c>
      <c r="E26" s="26">
        <f>【記載例】様式３!E49</f>
        <v>0</v>
      </c>
      <c r="F26" s="26">
        <f>【記載例】様式３!F49</f>
        <v>0</v>
      </c>
      <c r="G26" s="26">
        <f>【記載例】様式３!G49</f>
        <v>0</v>
      </c>
      <c r="H26" s="22">
        <f t="shared" si="0"/>
        <v>0</v>
      </c>
      <c r="I26" s="20"/>
      <c r="J26" s="21"/>
      <c r="K26" s="52"/>
      <c r="L26" s="25"/>
      <c r="M26" s="20"/>
      <c r="N26" s="21"/>
      <c r="O26" s="52"/>
      <c r="P26" s="25"/>
      <c r="Q26" s="20"/>
      <c r="R26" s="24"/>
      <c r="S26" s="53"/>
      <c r="T26" s="20"/>
      <c r="U26" s="20"/>
      <c r="V26" s="24"/>
      <c r="W26" s="53"/>
      <c r="X26" s="21"/>
      <c r="Y26" s="52"/>
      <c r="Z26" s="25"/>
      <c r="AA26" s="52"/>
      <c r="AB26" s="25"/>
      <c r="AC26" s="20"/>
      <c r="AD26" s="24"/>
      <c r="AE26" s="53"/>
      <c r="AF26" s="20"/>
      <c r="AG26" s="20"/>
      <c r="AH26" s="24"/>
      <c r="AI26" s="53"/>
      <c r="AJ26" s="21"/>
      <c r="AK26" s="52"/>
      <c r="AL26" s="19">
        <f t="shared" si="3"/>
        <v>0</v>
      </c>
      <c r="AN26" s="3" t="str">
        <f t="shared" si="2"/>
        <v>目標達成</v>
      </c>
      <c r="AO26" s="4"/>
      <c r="AQ26" s="3"/>
    </row>
    <row r="27" spans="2:43" s="2" customFormat="1" ht="42" hidden="1" customHeight="1">
      <c r="B27" s="158"/>
      <c r="C27" s="23" t="s">
        <v>56</v>
      </c>
      <c r="D27" s="26">
        <f>【記載例】様式３!D50</f>
        <v>0</v>
      </c>
      <c r="E27" s="26">
        <f>【記載例】様式３!E50</f>
        <v>0</v>
      </c>
      <c r="F27" s="26">
        <f>【記載例】様式３!F50</f>
        <v>0</v>
      </c>
      <c r="G27" s="26">
        <f>【記載例】様式３!G50</f>
        <v>0</v>
      </c>
      <c r="H27" s="22">
        <f t="shared" si="0"/>
        <v>0</v>
      </c>
      <c r="I27" s="20"/>
      <c r="J27" s="21"/>
      <c r="K27" s="52"/>
      <c r="L27" s="25"/>
      <c r="M27" s="20"/>
      <c r="N27" s="21"/>
      <c r="O27" s="52"/>
      <c r="P27" s="25"/>
      <c r="Q27" s="20"/>
      <c r="R27" s="24"/>
      <c r="S27" s="53"/>
      <c r="T27" s="20"/>
      <c r="U27" s="20"/>
      <c r="V27" s="24"/>
      <c r="W27" s="53"/>
      <c r="X27" s="21"/>
      <c r="Y27" s="52"/>
      <c r="Z27" s="25"/>
      <c r="AA27" s="52"/>
      <c r="AB27" s="25"/>
      <c r="AC27" s="20"/>
      <c r="AD27" s="24"/>
      <c r="AE27" s="53"/>
      <c r="AF27" s="20"/>
      <c r="AG27" s="20"/>
      <c r="AH27" s="24"/>
      <c r="AI27" s="53"/>
      <c r="AJ27" s="21"/>
      <c r="AK27" s="52"/>
      <c r="AL27" s="19">
        <f t="shared" si="3"/>
        <v>0</v>
      </c>
      <c r="AN27" s="3" t="str">
        <f t="shared" si="2"/>
        <v>目標達成</v>
      </c>
      <c r="AO27" s="4"/>
      <c r="AQ27" s="3"/>
    </row>
    <row r="28" spans="2:43" s="2" customFormat="1" ht="42" hidden="1" customHeight="1">
      <c r="B28" s="158"/>
      <c r="C28" s="23" t="s">
        <v>57</v>
      </c>
      <c r="D28" s="26">
        <f>【記載例】様式３!D51</f>
        <v>0</v>
      </c>
      <c r="E28" s="26">
        <f>【記載例】様式３!E51</f>
        <v>0</v>
      </c>
      <c r="F28" s="26">
        <f>【記載例】様式３!F51</f>
        <v>0</v>
      </c>
      <c r="G28" s="26">
        <f>【記載例】様式３!G51</f>
        <v>0</v>
      </c>
      <c r="H28" s="22">
        <f t="shared" si="0"/>
        <v>0</v>
      </c>
      <c r="I28" s="20"/>
      <c r="J28" s="21"/>
      <c r="K28" s="52"/>
      <c r="L28" s="25"/>
      <c r="M28" s="20"/>
      <c r="N28" s="21"/>
      <c r="O28" s="52"/>
      <c r="P28" s="25"/>
      <c r="Q28" s="20"/>
      <c r="R28" s="24"/>
      <c r="S28" s="53"/>
      <c r="T28" s="20"/>
      <c r="U28" s="20"/>
      <c r="V28" s="24"/>
      <c r="W28" s="53"/>
      <c r="X28" s="21"/>
      <c r="Y28" s="52"/>
      <c r="Z28" s="25"/>
      <c r="AA28" s="52"/>
      <c r="AB28" s="25"/>
      <c r="AC28" s="20"/>
      <c r="AD28" s="24"/>
      <c r="AE28" s="53"/>
      <c r="AF28" s="20"/>
      <c r="AG28" s="20"/>
      <c r="AH28" s="24"/>
      <c r="AI28" s="53"/>
      <c r="AJ28" s="21"/>
      <c r="AK28" s="52"/>
      <c r="AL28" s="19">
        <f t="shared" si="3"/>
        <v>0</v>
      </c>
      <c r="AN28" s="3" t="str">
        <f t="shared" si="2"/>
        <v>目標達成</v>
      </c>
      <c r="AO28" s="4"/>
      <c r="AQ28" s="3"/>
    </row>
    <row r="29" spans="2:43" s="2" customFormat="1" ht="42" hidden="1" customHeight="1">
      <c r="B29" s="158"/>
      <c r="C29" s="23" t="s">
        <v>58</v>
      </c>
      <c r="D29" s="26">
        <f>【記載例】様式３!D52</f>
        <v>0</v>
      </c>
      <c r="E29" s="26">
        <f>【記載例】様式３!E52</f>
        <v>0</v>
      </c>
      <c r="F29" s="26">
        <f>【記載例】様式３!F52</f>
        <v>0</v>
      </c>
      <c r="G29" s="26">
        <f>【記載例】様式３!G52</f>
        <v>0</v>
      </c>
      <c r="H29" s="22">
        <f t="shared" si="0"/>
        <v>0</v>
      </c>
      <c r="I29" s="20"/>
      <c r="J29" s="21"/>
      <c r="K29" s="52"/>
      <c r="L29" s="25"/>
      <c r="M29" s="20"/>
      <c r="N29" s="21"/>
      <c r="O29" s="52"/>
      <c r="P29" s="25"/>
      <c r="Q29" s="20"/>
      <c r="R29" s="24"/>
      <c r="S29" s="53"/>
      <c r="T29" s="20"/>
      <c r="U29" s="20"/>
      <c r="V29" s="24"/>
      <c r="W29" s="53"/>
      <c r="X29" s="21"/>
      <c r="Y29" s="52"/>
      <c r="Z29" s="25"/>
      <c r="AA29" s="52"/>
      <c r="AB29" s="25"/>
      <c r="AC29" s="20"/>
      <c r="AD29" s="24"/>
      <c r="AE29" s="53"/>
      <c r="AF29" s="20"/>
      <c r="AG29" s="20"/>
      <c r="AH29" s="24"/>
      <c r="AI29" s="53"/>
      <c r="AJ29" s="21"/>
      <c r="AK29" s="52"/>
      <c r="AL29" s="19">
        <f t="shared" si="3"/>
        <v>0</v>
      </c>
      <c r="AN29" s="3" t="str">
        <f t="shared" si="2"/>
        <v>目標達成</v>
      </c>
      <c r="AO29" s="4"/>
      <c r="AQ29" s="3"/>
    </row>
    <row r="30" spans="2:43" s="2" customFormat="1" ht="42" hidden="1" customHeight="1">
      <c r="B30" s="158"/>
      <c r="C30" s="23" t="s">
        <v>59</v>
      </c>
      <c r="D30" s="26">
        <f>【記載例】様式３!D53</f>
        <v>0</v>
      </c>
      <c r="E30" s="26">
        <f>【記載例】様式３!E53</f>
        <v>0</v>
      </c>
      <c r="F30" s="26">
        <f>【記載例】様式３!F53</f>
        <v>0</v>
      </c>
      <c r="G30" s="26">
        <f>【記載例】様式３!G53</f>
        <v>0</v>
      </c>
      <c r="H30" s="22">
        <f t="shared" si="0"/>
        <v>0</v>
      </c>
      <c r="I30" s="20"/>
      <c r="J30" s="21"/>
      <c r="K30" s="52"/>
      <c r="L30" s="25"/>
      <c r="M30" s="20"/>
      <c r="N30" s="21"/>
      <c r="O30" s="52"/>
      <c r="P30" s="25"/>
      <c r="Q30" s="20"/>
      <c r="R30" s="24"/>
      <c r="S30" s="53"/>
      <c r="T30" s="20"/>
      <c r="U30" s="20"/>
      <c r="V30" s="24"/>
      <c r="W30" s="53"/>
      <c r="X30" s="21"/>
      <c r="Y30" s="52"/>
      <c r="Z30" s="25"/>
      <c r="AA30" s="52"/>
      <c r="AB30" s="25"/>
      <c r="AC30" s="20"/>
      <c r="AD30" s="24"/>
      <c r="AE30" s="53"/>
      <c r="AF30" s="20"/>
      <c r="AG30" s="20"/>
      <c r="AH30" s="24"/>
      <c r="AI30" s="53"/>
      <c r="AJ30" s="21"/>
      <c r="AK30" s="52"/>
      <c r="AL30" s="19">
        <f t="shared" si="3"/>
        <v>0</v>
      </c>
      <c r="AN30" s="3" t="str">
        <f t="shared" si="2"/>
        <v>目標達成</v>
      </c>
      <c r="AO30" s="4"/>
      <c r="AQ30" s="3"/>
    </row>
    <row r="31" spans="2:43" s="2" customFormat="1" ht="42" hidden="1" customHeight="1">
      <c r="B31" s="158"/>
      <c r="C31" s="23" t="s">
        <v>60</v>
      </c>
      <c r="D31" s="26">
        <f>【記載例】様式３!D54</f>
        <v>0</v>
      </c>
      <c r="E31" s="26">
        <f>【記載例】様式３!E54</f>
        <v>0</v>
      </c>
      <c r="F31" s="26">
        <f>【記載例】様式３!F54</f>
        <v>0</v>
      </c>
      <c r="G31" s="26">
        <f>【記載例】様式３!G54</f>
        <v>0</v>
      </c>
      <c r="H31" s="22">
        <f t="shared" si="0"/>
        <v>0</v>
      </c>
      <c r="I31" s="20"/>
      <c r="J31" s="21"/>
      <c r="K31" s="52"/>
      <c r="L31" s="25"/>
      <c r="M31" s="20"/>
      <c r="N31" s="21"/>
      <c r="O31" s="52"/>
      <c r="P31" s="25"/>
      <c r="Q31" s="20"/>
      <c r="R31" s="24"/>
      <c r="S31" s="53"/>
      <c r="T31" s="20"/>
      <c r="U31" s="20"/>
      <c r="V31" s="24"/>
      <c r="W31" s="53"/>
      <c r="X31" s="21"/>
      <c r="Y31" s="52"/>
      <c r="Z31" s="25"/>
      <c r="AA31" s="52"/>
      <c r="AB31" s="25"/>
      <c r="AC31" s="20"/>
      <c r="AD31" s="24"/>
      <c r="AE31" s="53"/>
      <c r="AF31" s="20"/>
      <c r="AG31" s="20"/>
      <c r="AH31" s="24"/>
      <c r="AI31" s="53"/>
      <c r="AJ31" s="21"/>
      <c r="AK31" s="52"/>
      <c r="AL31" s="19">
        <f t="shared" si="3"/>
        <v>0</v>
      </c>
      <c r="AN31" s="3" t="str">
        <f t="shared" si="2"/>
        <v>目標達成</v>
      </c>
      <c r="AO31" s="4"/>
      <c r="AQ31" s="3"/>
    </row>
    <row r="32" spans="2:43" s="2" customFormat="1" ht="42" hidden="1" customHeight="1">
      <c r="B32" s="158"/>
      <c r="C32" s="23" t="s">
        <v>61</v>
      </c>
      <c r="D32" s="26">
        <f>【記載例】様式３!D55</f>
        <v>0</v>
      </c>
      <c r="E32" s="26">
        <f>【記載例】様式３!E55</f>
        <v>0</v>
      </c>
      <c r="F32" s="26">
        <f>【記載例】様式３!F55</f>
        <v>0</v>
      </c>
      <c r="G32" s="26">
        <f>【記載例】様式３!G55</f>
        <v>0</v>
      </c>
      <c r="H32" s="22">
        <f t="shared" si="0"/>
        <v>0</v>
      </c>
      <c r="I32" s="20"/>
      <c r="J32" s="21"/>
      <c r="K32" s="52"/>
      <c r="L32" s="25"/>
      <c r="M32" s="20"/>
      <c r="N32" s="21"/>
      <c r="O32" s="52"/>
      <c r="P32" s="25"/>
      <c r="Q32" s="20"/>
      <c r="R32" s="24"/>
      <c r="S32" s="53"/>
      <c r="T32" s="20"/>
      <c r="U32" s="20"/>
      <c r="V32" s="24"/>
      <c r="W32" s="53"/>
      <c r="X32" s="21"/>
      <c r="Y32" s="52"/>
      <c r="Z32" s="25"/>
      <c r="AA32" s="52"/>
      <c r="AB32" s="25"/>
      <c r="AC32" s="20"/>
      <c r="AD32" s="24"/>
      <c r="AE32" s="53"/>
      <c r="AF32" s="20"/>
      <c r="AG32" s="20"/>
      <c r="AH32" s="24"/>
      <c r="AI32" s="53"/>
      <c r="AJ32" s="21"/>
      <c r="AK32" s="52"/>
      <c r="AL32" s="19">
        <f t="shared" si="3"/>
        <v>0</v>
      </c>
      <c r="AN32" s="3" t="str">
        <f t="shared" si="2"/>
        <v>目標達成</v>
      </c>
      <c r="AO32" s="4"/>
      <c r="AQ32" s="3"/>
    </row>
    <row r="33" spans="2:43" s="2" customFormat="1" ht="42" hidden="1" customHeight="1">
      <c r="B33" s="158"/>
      <c r="C33" s="23" t="s">
        <v>62</v>
      </c>
      <c r="D33" s="26">
        <f>【記載例】様式３!D56</f>
        <v>0</v>
      </c>
      <c r="E33" s="26">
        <f>【記載例】様式３!E56</f>
        <v>0</v>
      </c>
      <c r="F33" s="26">
        <f>【記載例】様式３!F56</f>
        <v>0</v>
      </c>
      <c r="G33" s="26">
        <f>【記載例】様式３!G56</f>
        <v>0</v>
      </c>
      <c r="H33" s="22">
        <f t="shared" si="0"/>
        <v>0</v>
      </c>
      <c r="I33" s="20"/>
      <c r="J33" s="21"/>
      <c r="K33" s="52"/>
      <c r="L33" s="25"/>
      <c r="M33" s="20"/>
      <c r="N33" s="21"/>
      <c r="O33" s="52"/>
      <c r="P33" s="25"/>
      <c r="Q33" s="20"/>
      <c r="R33" s="24"/>
      <c r="S33" s="53"/>
      <c r="T33" s="20"/>
      <c r="U33" s="20"/>
      <c r="V33" s="24"/>
      <c r="W33" s="53"/>
      <c r="X33" s="21"/>
      <c r="Y33" s="52"/>
      <c r="Z33" s="25"/>
      <c r="AA33" s="52"/>
      <c r="AB33" s="25"/>
      <c r="AC33" s="20"/>
      <c r="AD33" s="24"/>
      <c r="AE33" s="53"/>
      <c r="AF33" s="20"/>
      <c r="AG33" s="20"/>
      <c r="AH33" s="24"/>
      <c r="AI33" s="53"/>
      <c r="AJ33" s="21"/>
      <c r="AK33" s="52"/>
      <c r="AL33" s="19">
        <f t="shared" si="3"/>
        <v>0</v>
      </c>
      <c r="AN33" s="3" t="str">
        <f t="shared" si="2"/>
        <v>目標達成</v>
      </c>
      <c r="AO33" s="4"/>
      <c r="AQ33" s="3"/>
    </row>
    <row r="34" spans="2:43" s="2" customFormat="1" ht="42" hidden="1" customHeight="1">
      <c r="B34" s="158"/>
      <c r="C34" s="23" t="s">
        <v>63</v>
      </c>
      <c r="D34" s="26">
        <f>【記載例】様式３!D57</f>
        <v>0</v>
      </c>
      <c r="E34" s="26">
        <f>【記載例】様式３!E57</f>
        <v>0</v>
      </c>
      <c r="F34" s="26">
        <f>【記載例】様式３!F57</f>
        <v>0</v>
      </c>
      <c r="G34" s="26">
        <f>【記載例】様式３!G57</f>
        <v>0</v>
      </c>
      <c r="H34" s="22">
        <f t="shared" si="0"/>
        <v>0</v>
      </c>
      <c r="I34" s="20"/>
      <c r="J34" s="21"/>
      <c r="K34" s="52"/>
      <c r="L34" s="25"/>
      <c r="M34" s="20"/>
      <c r="N34" s="21"/>
      <c r="O34" s="52"/>
      <c r="P34" s="25"/>
      <c r="Q34" s="20"/>
      <c r="R34" s="24"/>
      <c r="S34" s="53"/>
      <c r="T34" s="20"/>
      <c r="U34" s="20"/>
      <c r="V34" s="24"/>
      <c r="W34" s="53"/>
      <c r="X34" s="21"/>
      <c r="Y34" s="52"/>
      <c r="Z34" s="25"/>
      <c r="AA34" s="52"/>
      <c r="AB34" s="25"/>
      <c r="AC34" s="20"/>
      <c r="AD34" s="24"/>
      <c r="AE34" s="53"/>
      <c r="AF34" s="20"/>
      <c r="AG34" s="20"/>
      <c r="AH34" s="24"/>
      <c r="AI34" s="53"/>
      <c r="AJ34" s="21"/>
      <c r="AK34" s="52"/>
      <c r="AL34" s="19">
        <f t="shared" si="3"/>
        <v>0</v>
      </c>
      <c r="AN34" s="3" t="str">
        <f t="shared" si="2"/>
        <v>目標達成</v>
      </c>
      <c r="AO34" s="4"/>
      <c r="AQ34" s="3"/>
    </row>
    <row r="35" spans="2:43" s="2" customFormat="1" ht="42" hidden="1" customHeight="1">
      <c r="B35" s="158"/>
      <c r="C35" s="23" t="s">
        <v>64</v>
      </c>
      <c r="D35" s="26">
        <f>【記載例】様式３!D58</f>
        <v>0</v>
      </c>
      <c r="E35" s="26">
        <f>【記載例】様式３!E58</f>
        <v>0</v>
      </c>
      <c r="F35" s="26">
        <f>【記載例】様式３!F58</f>
        <v>0</v>
      </c>
      <c r="G35" s="26">
        <f>【記載例】様式３!G58</f>
        <v>0</v>
      </c>
      <c r="H35" s="22">
        <f t="shared" si="0"/>
        <v>0</v>
      </c>
      <c r="I35" s="20"/>
      <c r="J35" s="21"/>
      <c r="K35" s="52"/>
      <c r="L35" s="25"/>
      <c r="M35" s="20"/>
      <c r="N35" s="21"/>
      <c r="O35" s="52"/>
      <c r="P35" s="25"/>
      <c r="Q35" s="20"/>
      <c r="R35" s="24"/>
      <c r="S35" s="53"/>
      <c r="T35" s="20"/>
      <c r="U35" s="20"/>
      <c r="V35" s="24"/>
      <c r="W35" s="53"/>
      <c r="X35" s="21"/>
      <c r="Y35" s="52"/>
      <c r="Z35" s="25"/>
      <c r="AA35" s="52"/>
      <c r="AB35" s="25"/>
      <c r="AC35" s="20"/>
      <c r="AD35" s="24"/>
      <c r="AE35" s="53"/>
      <c r="AF35" s="20"/>
      <c r="AG35" s="20"/>
      <c r="AH35" s="24"/>
      <c r="AI35" s="53"/>
      <c r="AJ35" s="21"/>
      <c r="AK35" s="52"/>
      <c r="AL35" s="19">
        <f t="shared" si="3"/>
        <v>0</v>
      </c>
      <c r="AN35" s="3" t="str">
        <f t="shared" si="2"/>
        <v>目標達成</v>
      </c>
      <c r="AO35" s="4"/>
      <c r="AQ35" s="3"/>
    </row>
    <row r="36" spans="2:43" s="2" customFormat="1" ht="42" hidden="1" customHeight="1">
      <c r="B36" s="158"/>
      <c r="C36" s="23" t="s">
        <v>65</v>
      </c>
      <c r="D36" s="26">
        <f>【記載例】様式３!D59</f>
        <v>0</v>
      </c>
      <c r="E36" s="26">
        <f>【記載例】様式３!E59</f>
        <v>0</v>
      </c>
      <c r="F36" s="26">
        <f>【記載例】様式３!F59</f>
        <v>0</v>
      </c>
      <c r="G36" s="26">
        <f>【記載例】様式３!G59</f>
        <v>0</v>
      </c>
      <c r="H36" s="22">
        <f t="shared" si="0"/>
        <v>0</v>
      </c>
      <c r="I36" s="20"/>
      <c r="J36" s="21"/>
      <c r="K36" s="52"/>
      <c r="L36" s="25"/>
      <c r="M36" s="20"/>
      <c r="N36" s="21"/>
      <c r="O36" s="52"/>
      <c r="P36" s="25"/>
      <c r="Q36" s="20"/>
      <c r="R36" s="24"/>
      <c r="S36" s="53"/>
      <c r="T36" s="20"/>
      <c r="U36" s="20"/>
      <c r="V36" s="24"/>
      <c r="W36" s="53"/>
      <c r="X36" s="21"/>
      <c r="Y36" s="52"/>
      <c r="Z36" s="25"/>
      <c r="AA36" s="52"/>
      <c r="AB36" s="25"/>
      <c r="AC36" s="20"/>
      <c r="AD36" s="24"/>
      <c r="AE36" s="53"/>
      <c r="AF36" s="20"/>
      <c r="AG36" s="20"/>
      <c r="AH36" s="24"/>
      <c r="AI36" s="53"/>
      <c r="AJ36" s="21"/>
      <c r="AK36" s="52"/>
      <c r="AL36" s="19">
        <f t="shared" si="3"/>
        <v>0</v>
      </c>
      <c r="AN36" s="3" t="str">
        <f t="shared" si="2"/>
        <v>目標達成</v>
      </c>
      <c r="AO36" s="4"/>
      <c r="AQ36" s="3"/>
    </row>
    <row r="37" spans="2:43" s="2" customFormat="1" ht="42" hidden="1" customHeight="1">
      <c r="B37" s="158"/>
      <c r="C37" s="23" t="s">
        <v>66</v>
      </c>
      <c r="D37" s="26">
        <f>【記載例】様式３!D60</f>
        <v>0</v>
      </c>
      <c r="E37" s="26">
        <f>【記載例】様式３!E60</f>
        <v>0</v>
      </c>
      <c r="F37" s="26">
        <f>【記載例】様式３!F60</f>
        <v>0</v>
      </c>
      <c r="G37" s="26">
        <f>【記載例】様式３!G60</f>
        <v>0</v>
      </c>
      <c r="H37" s="22">
        <f t="shared" si="0"/>
        <v>0</v>
      </c>
      <c r="I37" s="20"/>
      <c r="J37" s="21"/>
      <c r="K37" s="52"/>
      <c r="L37" s="25"/>
      <c r="M37" s="20"/>
      <c r="N37" s="21"/>
      <c r="O37" s="52"/>
      <c r="P37" s="25"/>
      <c r="Q37" s="20"/>
      <c r="R37" s="24"/>
      <c r="S37" s="53"/>
      <c r="T37" s="20"/>
      <c r="U37" s="20"/>
      <c r="V37" s="24"/>
      <c r="W37" s="53"/>
      <c r="X37" s="21"/>
      <c r="Y37" s="52"/>
      <c r="Z37" s="25"/>
      <c r="AA37" s="52"/>
      <c r="AB37" s="25"/>
      <c r="AC37" s="20"/>
      <c r="AD37" s="24"/>
      <c r="AE37" s="53"/>
      <c r="AF37" s="20"/>
      <c r="AG37" s="20"/>
      <c r="AH37" s="24"/>
      <c r="AI37" s="53"/>
      <c r="AJ37" s="21"/>
      <c r="AK37" s="52"/>
      <c r="AL37" s="19">
        <f t="shared" si="3"/>
        <v>0</v>
      </c>
      <c r="AN37" s="3" t="str">
        <f t="shared" si="2"/>
        <v>目標達成</v>
      </c>
      <c r="AO37" s="4"/>
      <c r="AQ37" s="3"/>
    </row>
    <row r="38" spans="2:43" s="2" customFormat="1" ht="18.75" customHeight="1">
      <c r="B38" s="11"/>
      <c r="C38" s="10"/>
      <c r="D38" s="9"/>
      <c r="E38" s="8"/>
      <c r="F38" s="7"/>
      <c r="G38" s="6"/>
      <c r="H38" s="6"/>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N38" s="3"/>
      <c r="AO38" s="4"/>
      <c r="AQ38" s="3"/>
    </row>
  </sheetData>
  <mergeCells count="47">
    <mergeCell ref="K2:N2"/>
    <mergeCell ref="AA6:AI6"/>
    <mergeCell ref="AA14:AL14"/>
    <mergeCell ref="I5:Q5"/>
    <mergeCell ref="R5:T5"/>
    <mergeCell ref="U5:W5"/>
    <mergeCell ref="X5:Z5"/>
    <mergeCell ref="AA5:AC5"/>
    <mergeCell ref="I7:O7"/>
    <mergeCell ref="P7:Q7"/>
    <mergeCell ref="AH8:AI8"/>
    <mergeCell ref="AK8:AL8"/>
    <mergeCell ref="R10:T10"/>
    <mergeCell ref="U11:W11"/>
    <mergeCell ref="AE7:AF7"/>
    <mergeCell ref="X12:Z12"/>
    <mergeCell ref="S8:T8"/>
    <mergeCell ref="AJ6:AL6"/>
    <mergeCell ref="O16:Z16"/>
    <mergeCell ref="AA16:AL16"/>
    <mergeCell ref="AH7:AI7"/>
    <mergeCell ref="AK7:AL7"/>
    <mergeCell ref="AD5:AF5"/>
    <mergeCell ref="AG5:AI5"/>
    <mergeCell ref="AJ5:AL5"/>
    <mergeCell ref="AB8:AC8"/>
    <mergeCell ref="AE8:AF8"/>
    <mergeCell ref="V7:W7"/>
    <mergeCell ref="Y7:Z7"/>
    <mergeCell ref="AB7:AC7"/>
    <mergeCell ref="Y8:Z8"/>
    <mergeCell ref="S7:T7"/>
    <mergeCell ref="G16:G17"/>
    <mergeCell ref="H16:H17"/>
    <mergeCell ref="I16:N16"/>
    <mergeCell ref="B18:B37"/>
    <mergeCell ref="B16:B17"/>
    <mergeCell ref="C16:D17"/>
    <mergeCell ref="E16:E17"/>
    <mergeCell ref="F16:F17"/>
    <mergeCell ref="I14:N14"/>
    <mergeCell ref="H10:Q12"/>
    <mergeCell ref="I8:O8"/>
    <mergeCell ref="O14:Z14"/>
    <mergeCell ref="R6:W6"/>
    <mergeCell ref="V8:W8"/>
    <mergeCell ref="H2:J2"/>
  </mergeCells>
  <phoneticPr fontId="3"/>
  <conditionalFormatting sqref="AN18:AN37">
    <cfRule type="cellIs" dxfId="0" priority="1" operator="equal">
      <formula>"目標未達or超過"</formula>
    </cfRule>
  </conditionalFormatting>
  <pageMargins left="0.7" right="0.7" top="0.75" bottom="0.75" header="0.3" footer="0.3"/>
  <pageSetup paperSize="9" orientation="portrait" r:id="rId1"/>
  <drawing r:id="rId2"/>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様式３ ディープテックコース</vt:lpstr>
      <vt:lpstr>【記載例】様式３</vt:lpstr>
      <vt:lpstr>別紙 KPI予算対照表</vt:lpstr>
      <vt:lpstr>【記載例】別紙</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2025-05-27T10:20:05Z</dcterms:created>
  <dcterms:modified xsi:type="dcterms:W3CDTF">2025-05-27T10:20:20Z</dcterms:modified>
  <cp:category/>
  <cp:contentStatus/>
</cp:coreProperties>
</file>